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Janeita Murphy\Desktop\2025\"/>
    </mc:Choice>
  </mc:AlternateContent>
  <xr:revisionPtr revIDLastSave="0" documentId="13_ncr:1_{C4A8AE8D-6D96-48D3-A271-FA38CCDD8835}" xr6:coauthVersionLast="47" xr6:coauthVersionMax="47" xr10:uidLastSave="{00000000-0000-0000-0000-000000000000}"/>
  <bookViews>
    <workbookView xWindow="-120" yWindow="-120" windowWidth="29040" windowHeight="15720" xr2:uid="{00000000-000D-0000-FFFF-FFFF00000000}"/>
  </bookViews>
  <sheets>
    <sheet name="Ricochet Structural Price List" sheetId="2" r:id="rId1"/>
    <sheet name="Sheet1" sheetId="3" r:id="rId2"/>
  </sheets>
  <externalReferences>
    <externalReference r:id="rId3"/>
    <externalReference r:id="rId4"/>
    <externalReference r:id="rId5"/>
  </externalReferences>
  <definedNames>
    <definedName name="ADDLJPOCKETS">'[1]Data 1'!$B$137:$B$149</definedName>
    <definedName name="BASEPOCKETS">'[1]Data 1'!$B$108:$B$120</definedName>
    <definedName name="CONTROLMATERIALCAT">'[1]Detailed Price Worksheet'!$Y$40</definedName>
    <definedName name="CONTROLPRICECAT">'[1]Detailed Price Worksheet'!$AB$26</definedName>
    <definedName name="GLPANELS">'[1]Data 1'!#REF!</definedName>
    <definedName name="JCHESTPOCKETS">'[1]Data 1'!$B$123:$B$134</definedName>
    <definedName name="JCLOSURES">'[1]Data 1'!#REF!</definedName>
    <definedName name="JHOOD">'[1]Data 1'!$B$65:$B$73</definedName>
    <definedName name="JIdentity">'[1]Data 1'!$B$185:$B$202</definedName>
    <definedName name="JKTCATAFULL">[2]Sheet3!$B$6:$O$29</definedName>
    <definedName name="JKTCATBFULL">[2]Sheet3!$B$36:$Q$61</definedName>
    <definedName name="JOPPOSITION">'[1]Data 1'!$B$205:$B$222</definedName>
    <definedName name="JOTHEROPTIONS">'[1]Data 1'!$B$245:$B$255</definedName>
    <definedName name="JOUTERSHELLFULL">'[1]Data 1'!$B$23:$R$34</definedName>
    <definedName name="JPOCKETOPTIONS">'[1]Data 1'!$B$486:$B$510</definedName>
    <definedName name="JSTYLE">'[1]Data 1'!$B$2:$B$18</definedName>
    <definedName name="JSTYLEFULL">'[1]Data 1'!$B$2:$M$18</definedName>
    <definedName name="KNEEPADDING">'[1]Data 2'!$B$297:$B$303</definedName>
    <definedName name="KNEES">'[1]Data 2'!$B$44:$B$51</definedName>
    <definedName name="LETPATCH">'[1]Data 1'!#REF!</definedName>
    <definedName name="LETTERCOLOR">'[1]Data 1'!$B$225:$B$230</definedName>
    <definedName name="LETTERS">'[1]Data 1'!#REF!</definedName>
    <definedName name="LettersStyleandColor">'[3]Data 1'!$B$200:$B$206</definedName>
    <definedName name="Letterstyleandcolor">'[1]Data 1'!$B$233:$B$240</definedName>
    <definedName name="OPANTOPTIONS">'[1]Data 2'!$B$62:$B$72</definedName>
    <definedName name="outershell">'[1]Data 1'!$B$23:$B$34</definedName>
    <definedName name="Pantclosure">'[1]Data 2'!$B$356:$B$359</definedName>
    <definedName name="PANTCONTROLPRICECAT">[1]Pant!$AB$25</definedName>
    <definedName name="PANTCUFFS">'[1]Data 2'!$B$35:$B$41</definedName>
    <definedName name="PANTOPTIONS">'[1]Data 2'!$B$272:$B$281</definedName>
    <definedName name="PANTPKTLININGS">'[1]Data 2'!$B$241:$B$246</definedName>
    <definedName name="PANTPKTREINFORCE">'[1]Data 2'!#REF!</definedName>
    <definedName name="PBASEPOCKETS">'[1]Data 2'!$B$54:$B$59</definedName>
    <definedName name="PCLOSURES">'[1]Data 2'!$B$174:$B$184</definedName>
    <definedName name="PCONTROLMATERIAL">[1]Pant!$Y$35</definedName>
    <definedName name="PEXTENDEDPANEL">'[1]Data 2'!$B$362:$B$365</definedName>
    <definedName name="PLETTERPATCH">'[1]Data 2'!$B$321:$B$327</definedName>
    <definedName name="POUTERSHELL">'[1]Data 2'!$B$12:$B$20</definedName>
    <definedName name="POUTERSHELLFULL">'[1]Data 2'!$B$12:$R$20</definedName>
    <definedName name="PPKTSOTHER">'[1]Data 2'!$B$202:$B$212</definedName>
    <definedName name="PPOCKETOPTIONS">'[1]Data 2'!$B$215:$B$238</definedName>
    <definedName name="ppocketside">'[1]Data 2'!$B$336:$B$340</definedName>
    <definedName name="_xlnm.Print_Area" localSheetId="0">'Ricochet Structural Price List'!$A$1:$F$1031</definedName>
    <definedName name="PSTYLE">'[1]Data 2'!$B$2:$B$8</definedName>
    <definedName name="PSTYLEFULL">'[1]Data 2'!$B$2:$F$8</definedName>
    <definedName name="PTRIMPKG">'[1]Data 2'!$B$152:$B$171</definedName>
    <definedName name="reinforcecuffs">'[1]Data 1'!$B$152:$B$160</definedName>
    <definedName name="REINFORCEELBOWS">'[1]Data 1'!$B$163:$B$170</definedName>
    <definedName name="REINFORCESHLDRS">'[1]Data 1'!$B$174:$B$182</definedName>
    <definedName name="RemovableJktBarrierLiner">'[1]Data 1'!$B$59:$B$63</definedName>
    <definedName name="SLEEVELETTERS">'[1]Data 1'!#REF!</definedName>
    <definedName name="SUSPENDERS">'[1]Data 2'!$B$260:$B$269</definedName>
    <definedName name="thermalbarrier">'[1]Data 1'!#REF!</definedName>
    <definedName name="TRIMPACKAGE">'[1]Data 1'!$B$77:$B$84</definedName>
    <definedName name="VEST">'[1]Data 1'!$B$258:$B$264</definedName>
    <definedName name="warmthliner">'[1]Data 1'!$B$50:$B$56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6" i="2" l="1"/>
  <c r="L120" i="2"/>
  <c r="K120" i="2"/>
  <c r="L119" i="2"/>
  <c r="K119" i="2"/>
  <c r="J728" i="2"/>
  <c r="J727" i="2"/>
  <c r="J726" i="2"/>
  <c r="J725" i="2"/>
  <c r="J724" i="2"/>
  <c r="J723" i="2"/>
  <c r="J722" i="2"/>
  <c r="J721" i="2"/>
  <c r="J720" i="2"/>
  <c r="J719" i="2"/>
  <c r="J718" i="2"/>
  <c r="J717" i="2"/>
  <c r="J638" i="2"/>
  <c r="D279" i="2"/>
  <c r="D277" i="2"/>
  <c r="D276" i="2"/>
  <c r="D275" i="2"/>
  <c r="D273" i="2"/>
  <c r="D272" i="2"/>
  <c r="D271" i="2"/>
  <c r="D269" i="2"/>
  <c r="D268" i="2"/>
  <c r="D267" i="2"/>
  <c r="D265" i="2"/>
  <c r="D264" i="2"/>
  <c r="J579" i="2" l="1"/>
  <c r="J578" i="2"/>
  <c r="J429" i="2"/>
  <c r="J428" i="2"/>
  <c r="J426" i="2"/>
  <c r="J425" i="2"/>
  <c r="J341" i="2"/>
  <c r="J340" i="2"/>
  <c r="E38" i="3"/>
  <c r="F38" i="3" s="1"/>
  <c r="E39" i="3"/>
  <c r="F39" i="3" s="1"/>
  <c r="E40" i="3"/>
  <c r="F40" i="3" s="1"/>
  <c r="E41" i="3"/>
  <c r="F41" i="3" s="1"/>
  <c r="L41" i="3"/>
  <c r="J41" i="3"/>
  <c r="H41" i="3"/>
  <c r="L40" i="3"/>
  <c r="J40" i="3"/>
  <c r="H40" i="3"/>
  <c r="L39" i="3"/>
  <c r="J39" i="3"/>
  <c r="H39" i="3"/>
  <c r="L38" i="3"/>
  <c r="J38" i="3"/>
  <c r="H38" i="3"/>
  <c r="R20" i="3"/>
  <c r="E24" i="3"/>
  <c r="F24" i="3" s="1"/>
  <c r="E23" i="3"/>
  <c r="F23" i="3" s="1"/>
  <c r="E22" i="3"/>
  <c r="F22" i="3" s="1"/>
  <c r="E21" i="3"/>
  <c r="F21" i="3" s="1"/>
  <c r="E19" i="3"/>
  <c r="F19" i="3" s="1"/>
  <c r="E18" i="3"/>
  <c r="F18" i="3" s="1"/>
  <c r="E17" i="3"/>
  <c r="F17" i="3" s="1"/>
  <c r="E16" i="3"/>
  <c r="F16" i="3" s="1"/>
  <c r="E15" i="3"/>
  <c r="F15" i="3" s="1"/>
  <c r="E14" i="3"/>
  <c r="F14" i="3" s="1"/>
  <c r="E13" i="3"/>
  <c r="F13" i="3" s="1"/>
  <c r="E12" i="3"/>
  <c r="F12" i="3" s="1"/>
  <c r="E11" i="3"/>
  <c r="F11" i="3" s="1"/>
  <c r="E10" i="3"/>
  <c r="F10" i="3" s="1"/>
  <c r="E9" i="3"/>
  <c r="F9" i="3" s="1"/>
  <c r="E8" i="3"/>
  <c r="F8" i="3" s="1"/>
  <c r="M40" i="3" l="1"/>
  <c r="P40" i="3" s="1"/>
  <c r="Q40" i="3" s="1"/>
  <c r="M41" i="3"/>
  <c r="P41" i="3" s="1"/>
  <c r="Q41" i="3" s="1"/>
  <c r="M39" i="3"/>
  <c r="P39" i="3" s="1"/>
  <c r="Q39" i="3" s="1"/>
  <c r="M38" i="3"/>
  <c r="P38" i="3" s="1"/>
  <c r="Q38" i="3" s="1"/>
  <c r="N40" i="3" l="1"/>
  <c r="N39" i="3"/>
  <c r="N41" i="3"/>
  <c r="N38" i="3"/>
  <c r="R40" i="3"/>
  <c r="R39" i="3"/>
  <c r="R38" i="3"/>
  <c r="R41" i="3"/>
  <c r="G32" i="3" l="1"/>
  <c r="H32" i="3" s="1"/>
  <c r="G31" i="3"/>
  <c r="H31" i="3" s="1"/>
  <c r="G30" i="3"/>
  <c r="H30" i="3" s="1"/>
  <c r="G29" i="3"/>
  <c r="H29" i="3" s="1"/>
  <c r="L24" i="3"/>
  <c r="J24" i="3"/>
  <c r="H24" i="3"/>
  <c r="L23" i="3"/>
  <c r="J23" i="3"/>
  <c r="H23" i="3"/>
  <c r="L22" i="3"/>
  <c r="J22" i="3"/>
  <c r="H22" i="3"/>
  <c r="L21" i="3"/>
  <c r="J21" i="3"/>
  <c r="H21" i="3"/>
  <c r="J19" i="3"/>
  <c r="H19" i="3"/>
  <c r="J18" i="3"/>
  <c r="H18" i="3"/>
  <c r="L17" i="3"/>
  <c r="J17" i="3"/>
  <c r="H17" i="3"/>
  <c r="J16" i="3"/>
  <c r="H16" i="3"/>
  <c r="J15" i="3"/>
  <c r="H15" i="3"/>
  <c r="J14" i="3"/>
  <c r="H14" i="3"/>
  <c r="L18" i="3"/>
  <c r="J13" i="3"/>
  <c r="H13" i="3"/>
  <c r="L12" i="3"/>
  <c r="J12" i="3"/>
  <c r="H12" i="3"/>
  <c r="L16" i="3"/>
  <c r="J11" i="3"/>
  <c r="H11" i="3"/>
  <c r="L15" i="3"/>
  <c r="J10" i="3"/>
  <c r="H10" i="3"/>
  <c r="J9" i="3"/>
  <c r="H9" i="3"/>
  <c r="L8" i="3"/>
  <c r="J8" i="3"/>
  <c r="H8" i="3"/>
  <c r="J692" i="2"/>
  <c r="J691" i="2"/>
  <c r="J690" i="2"/>
  <c r="J689" i="2"/>
  <c r="J688" i="2"/>
  <c r="J687" i="2"/>
  <c r="J686" i="2"/>
  <c r="J685" i="2"/>
  <c r="J684" i="2"/>
  <c r="J683" i="2"/>
  <c r="J682" i="2"/>
  <c r="J681" i="2"/>
  <c r="J544" i="2"/>
  <c r="J547" i="2"/>
  <c r="J546" i="2"/>
  <c r="J545" i="2"/>
  <c r="L131" i="2"/>
  <c r="K131" i="2"/>
  <c r="L130" i="2"/>
  <c r="K130" i="2"/>
  <c r="L129" i="2"/>
  <c r="K129" i="2"/>
  <c r="L128" i="2"/>
  <c r="K128" i="2"/>
  <c r="L127" i="2"/>
  <c r="K127" i="2"/>
  <c r="L126" i="2"/>
  <c r="K126" i="2"/>
  <c r="L125" i="2"/>
  <c r="K125" i="2"/>
  <c r="L124" i="2"/>
  <c r="K124" i="2"/>
  <c r="L123" i="2"/>
  <c r="K123" i="2"/>
  <c r="L122" i="2"/>
  <c r="K122" i="2"/>
  <c r="L121" i="2"/>
  <c r="K121" i="2"/>
  <c r="L118" i="2"/>
  <c r="K118" i="2"/>
  <c r="L117" i="2"/>
  <c r="K117" i="2"/>
  <c r="L116" i="2"/>
  <c r="K116" i="2"/>
  <c r="L115" i="2"/>
  <c r="K115" i="2"/>
  <c r="L114" i="2"/>
  <c r="K114" i="2"/>
  <c r="L113" i="2"/>
  <c r="K113" i="2"/>
  <c r="L112" i="2"/>
  <c r="K112" i="2"/>
  <c r="L111" i="2"/>
  <c r="K111" i="2"/>
  <c r="L110" i="2"/>
  <c r="K110" i="2"/>
  <c r="L109" i="2"/>
  <c r="K109" i="2"/>
  <c r="M22" i="3" l="1"/>
  <c r="M8" i="3"/>
  <c r="M12" i="3"/>
  <c r="M21" i="3"/>
  <c r="M24" i="3"/>
  <c r="M23" i="3"/>
  <c r="M17" i="3"/>
  <c r="M18" i="3"/>
  <c r="L19" i="3"/>
  <c r="M19" i="3" s="1"/>
  <c r="L14" i="3"/>
  <c r="M14" i="3" s="1"/>
  <c r="M15" i="3"/>
  <c r="M16" i="3"/>
  <c r="L10" i="3"/>
  <c r="M10" i="3" s="1"/>
  <c r="L11" i="3"/>
  <c r="M11" i="3" s="1"/>
  <c r="L13" i="3"/>
  <c r="M13" i="3" s="1"/>
  <c r="L9" i="3"/>
  <c r="M9" i="3" s="1"/>
  <c r="P9" i="3" l="1"/>
  <c r="N9" i="3"/>
  <c r="P11" i="3"/>
  <c r="N11" i="3"/>
  <c r="P15" i="3"/>
  <c r="N15" i="3"/>
  <c r="N18" i="3"/>
  <c r="P18" i="3"/>
  <c r="P13" i="3"/>
  <c r="N13" i="3"/>
  <c r="N16" i="3"/>
  <c r="P16" i="3"/>
  <c r="P19" i="3"/>
  <c r="N19" i="3"/>
  <c r="M29" i="3"/>
  <c r="N24" i="3"/>
  <c r="P24" i="3"/>
  <c r="P10" i="3"/>
  <c r="N10" i="3"/>
  <c r="P14" i="3"/>
  <c r="N14" i="3"/>
  <c r="P17" i="3"/>
  <c r="N17" i="3"/>
  <c r="M31" i="3"/>
  <c r="P31" i="3" s="1"/>
  <c r="P23" i="3"/>
  <c r="N23" i="3"/>
  <c r="M32" i="3"/>
  <c r="P21" i="3"/>
  <c r="N21" i="3"/>
  <c r="P12" i="3"/>
  <c r="N12" i="3"/>
  <c r="P8" i="3"/>
  <c r="R8" i="3" s="1"/>
  <c r="N8" i="3"/>
  <c r="M30" i="3"/>
  <c r="P22" i="3"/>
  <c r="N22" i="3"/>
  <c r="N32" i="3"/>
  <c r="P32" i="3"/>
  <c r="N29" i="3"/>
  <c r="P29" i="3"/>
  <c r="Q31" i="3" l="1"/>
  <c r="R31" i="3"/>
  <c r="Q29" i="3"/>
  <c r="R29" i="3"/>
  <c r="Q32" i="3"/>
  <c r="R32" i="3"/>
  <c r="Q17" i="3"/>
  <c r="R17" i="3"/>
  <c r="N31" i="3"/>
  <c r="Q19" i="3"/>
  <c r="R19" i="3"/>
  <c r="Q18" i="3"/>
  <c r="R18" i="3"/>
  <c r="R14" i="3"/>
  <c r="Q14" i="3"/>
  <c r="Q10" i="3"/>
  <c r="R10" i="3"/>
  <c r="Q16" i="3"/>
  <c r="R16" i="3"/>
  <c r="N30" i="3"/>
  <c r="P30" i="3"/>
  <c r="Q13" i="3"/>
  <c r="R13" i="3"/>
  <c r="Q12" i="3"/>
  <c r="R12" i="3"/>
  <c r="Q15" i="3"/>
  <c r="R15" i="3"/>
  <c r="R24" i="3"/>
  <c r="Q24" i="3"/>
  <c r="Q22" i="3"/>
  <c r="R22" i="3"/>
  <c r="Q8" i="3"/>
  <c r="R21" i="3"/>
  <c r="Q21" i="3"/>
  <c r="R11" i="3"/>
  <c r="Q11" i="3"/>
  <c r="Q23" i="3"/>
  <c r="R23" i="3"/>
  <c r="R9" i="3"/>
  <c r="Q9" i="3"/>
  <c r="Q30" i="3" l="1"/>
  <c r="R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Askey</author>
  </authors>
  <commentList>
    <comment ref="D8" authorId="0" shapeId="0" xr:uid="{147D4B61-5DEC-4D2F-A068-C84D2531CBB2}">
      <text>
        <r>
          <rPr>
            <b/>
            <sz val="9"/>
            <color indexed="81"/>
            <rFont val="Tahoma"/>
            <family val="2"/>
          </rPr>
          <t>Peter Askey:</t>
        </r>
        <r>
          <rPr>
            <sz val="9"/>
            <color indexed="81"/>
            <rFont val="Tahoma"/>
            <family val="2"/>
          </rPr>
          <t xml:space="preserve">
</t>
        </r>
      </text>
    </comment>
  </commentList>
</comments>
</file>

<file path=xl/sharedStrings.xml><?xml version="1.0" encoding="utf-8"?>
<sst xmlns="http://schemas.openxmlformats.org/spreadsheetml/2006/main" count="1724" uniqueCount="1081">
  <si>
    <t>Ricochet Manufacturing Company, Inc.</t>
  </si>
  <si>
    <t xml:space="preserve">Structural Fire Products </t>
  </si>
  <si>
    <t>Price List - Effective  January 1, 2024</t>
  </si>
  <si>
    <t>Confidential - Please destroy earlier editions</t>
  </si>
  <si>
    <t>Table of Contents</t>
  </si>
  <si>
    <t>Product Price Codification</t>
  </si>
  <si>
    <t>M2 Customizable Turn Out Gear</t>
  </si>
  <si>
    <t>Turn Out Packages</t>
  </si>
  <si>
    <t>M2 Prime</t>
  </si>
  <si>
    <t>M2 Response</t>
  </si>
  <si>
    <t>M2 Maverick</t>
  </si>
  <si>
    <t>SELECT Package</t>
  </si>
  <si>
    <t>General Information</t>
  </si>
  <si>
    <t>Special Requests &amp; RFQs</t>
  </si>
  <si>
    <t>Available Sizes</t>
  </si>
  <si>
    <t>Oversize Charges</t>
  </si>
  <si>
    <t>Pocket Selection / Placement</t>
  </si>
  <si>
    <t>Reflective Lettering Configuration</t>
  </si>
  <si>
    <t>Volume Discounts</t>
  </si>
  <si>
    <t>Delivery Time</t>
  </si>
  <si>
    <t>Contact Information</t>
  </si>
  <si>
    <t>STRUCTURAL FIRE - PRODUCT PRICE CODING</t>
  </si>
  <si>
    <t>STYLE</t>
  </si>
  <si>
    <t>GARMENT</t>
  </si>
  <si>
    <t>SHELL
FABRICS</t>
  </si>
  <si>
    <t>LINER FABRICS</t>
  </si>
  <si>
    <t>MAXIMUM MOBILITY - CUSTOMIZED</t>
  </si>
  <si>
    <t>MM-CT</t>
  </si>
  <si>
    <t>MAXIMUM MOBILITY - PRIME PACKAGE</t>
  </si>
  <si>
    <t>MM-PR</t>
  </si>
  <si>
    <t>MAXIMUM MOBILITY - RESPONSE PACKAGE</t>
  </si>
  <si>
    <t>MM-RS</t>
  </si>
  <si>
    <t>MAXIMUM MOBILITY - MAVERICK PACKAGE</t>
  </si>
  <si>
    <t>MM-MV</t>
  </si>
  <si>
    <t>COAT</t>
  </si>
  <si>
    <t>C</t>
  </si>
  <si>
    <t>PANT</t>
  </si>
  <si>
    <t>P</t>
  </si>
  <si>
    <t>SHELL FABRIC</t>
  </si>
  <si>
    <t xml:space="preserve"> SHELL FABRIC / COLOR </t>
  </si>
  <si>
    <t>aaa</t>
  </si>
  <si>
    <t>MOISTURE BARRIER FABRIC</t>
  </si>
  <si>
    <t xml:space="preserve">b </t>
  </si>
  <si>
    <t>THERMALL LINER FABIRC</t>
  </si>
  <si>
    <t>cc</t>
  </si>
  <si>
    <t>MM-CT-</t>
  </si>
  <si>
    <t>C-</t>
  </si>
  <si>
    <t>aaa-</t>
  </si>
  <si>
    <t>bcc</t>
  </si>
  <si>
    <t xml:space="preserve">SAMPLE </t>
  </si>
  <si>
    <t>MAXIMUM MOBILITY CUSTOMIZABLE COAT with Flex™ 7 - Natural Gold SHELL FABRIC /  Titanium® ELITE SL2i - 7.8 oz THERMAL LINER AND CROSSTECH® BLACK MOISTURE BARRIER</t>
  </si>
  <si>
    <t>114-</t>
  </si>
  <si>
    <t>F08</t>
  </si>
  <si>
    <t>OPTIONS</t>
  </si>
  <si>
    <t>OPTIONS WITH SHELL FABRIC ARE CODED WITH THE SUFFIX "A" FOR STANDARD FABICS
AND "B" FOR PREMIUM FABRICS</t>
  </si>
  <si>
    <r>
      <t>Handwarmers - "CP-HS-</t>
    </r>
    <r>
      <rPr>
        <b/>
        <u/>
        <sz val="10"/>
        <rFont val="Arial"/>
        <family val="2"/>
      </rPr>
      <t>A</t>
    </r>
    <r>
      <rPr>
        <b/>
        <sz val="10"/>
        <rFont val="Arial"/>
        <family val="2"/>
      </rPr>
      <t>" or "CP-HS-</t>
    </r>
    <r>
      <rPr>
        <b/>
        <u/>
        <sz val="10"/>
        <rFont val="Arial"/>
        <family val="2"/>
      </rPr>
      <t>B</t>
    </r>
    <r>
      <rPr>
        <b/>
        <sz val="10"/>
        <rFont val="Arial"/>
        <family val="2"/>
      </rPr>
      <t>"</t>
    </r>
  </si>
  <si>
    <t>OPTIONS AT NO CHARGE OR OPTIONS WITHOUT SHELL FABRIC HAVE NO SUFFIX DESIGNATION AND ARE LISTED IN THE STANDARD COLUMN</t>
  </si>
  <si>
    <r>
      <t xml:space="preserve">Coat Cuff Reinforcement - Ara-shield - "CR-AR-C"
</t>
    </r>
    <r>
      <rPr>
        <b/>
        <u/>
        <sz val="10"/>
        <rFont val="Arial"/>
        <family val="2"/>
      </rPr>
      <t>C</t>
    </r>
    <r>
      <rPr>
        <b/>
        <sz val="10"/>
        <rFont val="Arial"/>
        <family val="2"/>
      </rPr>
      <t xml:space="preserve">oat </t>
    </r>
    <r>
      <rPr>
        <b/>
        <u/>
        <sz val="10"/>
        <rFont val="Arial"/>
        <family val="2"/>
      </rPr>
      <t>R</t>
    </r>
    <r>
      <rPr>
        <b/>
        <sz val="10"/>
        <rFont val="Arial"/>
        <family val="2"/>
      </rPr>
      <t xml:space="preserve">einforcement - </t>
    </r>
    <r>
      <rPr>
        <b/>
        <u/>
        <sz val="10"/>
        <rFont val="Arial"/>
        <family val="2"/>
      </rPr>
      <t>Ar</t>
    </r>
    <r>
      <rPr>
        <b/>
        <sz val="10"/>
        <rFont val="Arial"/>
        <family val="2"/>
      </rPr>
      <t xml:space="preserve">a-shield - </t>
    </r>
    <r>
      <rPr>
        <b/>
        <u/>
        <sz val="10"/>
        <rFont val="Arial"/>
        <family val="2"/>
      </rPr>
      <t>C</t>
    </r>
    <r>
      <rPr>
        <b/>
        <sz val="10"/>
        <rFont val="Arial"/>
        <family val="2"/>
      </rPr>
      <t>uff</t>
    </r>
  </si>
  <si>
    <t>STRUCTURAL FIRE - MAXIMUM MOBILITY - CUSTOM GEAR</t>
  </si>
  <si>
    <t>MAXIMUM MOBILITY Material Selection</t>
  </si>
  <si>
    <t>Description</t>
  </si>
  <si>
    <t>Part #</t>
  </si>
  <si>
    <t>FABRIC
Standard-A
Premium-B</t>
  </si>
  <si>
    <t>Jackets
List Price</t>
  </si>
  <si>
    <t>Pants
List Price</t>
  </si>
  <si>
    <t>% increase</t>
  </si>
  <si>
    <t>OUTER SHELL CHOICES: MM-CT-(C or P)-"aaa"-F01</t>
  </si>
  <si>
    <t>Brigade™ 750, Nomex® IIIA 7.5 oz - Natural</t>
  </si>
  <si>
    <t>A</t>
  </si>
  <si>
    <t>Brigade™ 750, Nomex® IIIA 7.5 oz - Black</t>
  </si>
  <si>
    <t>Brigade™ 750, Nomex® IIIA 7.5 oz - Tan</t>
  </si>
  <si>
    <t>Brigade™ 750, Nomex® IIIA 7.5 oz - Yellow</t>
  </si>
  <si>
    <t>Synergy PRO™ 7.5 oz - Natural</t>
  </si>
  <si>
    <t>Synergy PRO™ 7.5 oz - Black</t>
  </si>
  <si>
    <t>Synergy PRO™ 7.5 oz - Tan</t>
  </si>
  <si>
    <t>Synergy PRO™ 7.5 oz - Yellow</t>
  </si>
  <si>
    <t>Horizon™ 6.8 oz - Gold</t>
  </si>
  <si>
    <t>Horizon™ 6.8 oz - Black</t>
  </si>
  <si>
    <r>
      <t>Fortis™ 6.8 oz - Gold -</t>
    </r>
    <r>
      <rPr>
        <b/>
        <sz val="8"/>
        <rFont val="Arial"/>
        <family val="2"/>
      </rPr>
      <t xml:space="preserve"> Coming Soon</t>
    </r>
  </si>
  <si>
    <t>B</t>
  </si>
  <si>
    <r>
      <t xml:space="preserve">Fortis™ 6.8 oz - Black - </t>
    </r>
    <r>
      <rPr>
        <b/>
        <sz val="8"/>
        <rFont val="Arial"/>
        <family val="2"/>
      </rPr>
      <t>Coming Soon</t>
    </r>
  </si>
  <si>
    <t>Agility™ 6.6 oz - Gold</t>
  </si>
  <si>
    <t>Flex™ 7 - Natural Gold</t>
  </si>
  <si>
    <t>Flex™ 7 - Black</t>
  </si>
  <si>
    <t>PBI Max™ 7.0 oz - Black</t>
  </si>
  <si>
    <t>PBI Max™ 7.0 oz - Gold</t>
  </si>
  <si>
    <t>Armor™ 6.6 oz - Khaki</t>
  </si>
  <si>
    <t>Armor™ 6.6 oz - Gold</t>
  </si>
  <si>
    <t>Armor™ 6.6 oz - Black</t>
  </si>
  <si>
    <t>Pioneer™ 6.6 oz - Khaki</t>
  </si>
  <si>
    <t>Pioneer™ 6.6 oz - Gold</t>
  </si>
  <si>
    <t>Pioneer™ 6.6 oz - Black</t>
  </si>
  <si>
    <t>MOISTURE BARRIER OPTIONS:  MM-CT-(C or P)-203-"b"06</t>
  </si>
  <si>
    <t>b</t>
  </si>
  <si>
    <t>CROSSTECH® Black</t>
  </si>
  <si>
    <t>F</t>
  </si>
  <si>
    <t>CROSSTECH® PRIME</t>
  </si>
  <si>
    <t>ASSURE by Milliken</t>
  </si>
  <si>
    <t>M</t>
  </si>
  <si>
    <t>Stedair 3000</t>
  </si>
  <si>
    <t>W</t>
  </si>
  <si>
    <t>Stedair 4000</t>
  </si>
  <si>
    <t>X</t>
  </si>
  <si>
    <t>THERMAL LINER CHOICES:  MM-CT-(C or P)-203-D"cc"</t>
  </si>
  <si>
    <t>Titanium® w/ Nomex® Nano - 6.8 oz</t>
  </si>
  <si>
    <t>Defender® M NP - Brass - 7.8 oz</t>
  </si>
  <si>
    <t>Defender® M NP - Universal Camo - 7.8 oz</t>
  </si>
  <si>
    <t>Defender® M SL2i - Brass - 7.8 oz</t>
  </si>
  <si>
    <t>Defender® M SL2i - Universal Camo - 7.8 oz</t>
  </si>
  <si>
    <t>Titanium® ELITE SL2i - 7.8 oz</t>
  </si>
  <si>
    <t>Glide Ice™ 2-Layer - 7.4 oz</t>
  </si>
  <si>
    <t>Glide Ice™ with Nomex Nano</t>
  </si>
  <si>
    <t>Quantum3D® SL2i - 7.8 oz</t>
  </si>
  <si>
    <t>ResQCoreCXP™ S/8002 2-Layer - 7.1 oz</t>
  </si>
  <si>
    <t>Equinox™ 3-Layer</t>
  </si>
  <si>
    <t>Equinox™ 2-Layer</t>
  </si>
  <si>
    <t>Trim Patterns - Coats</t>
  </si>
  <si>
    <t>List Price</t>
  </si>
  <si>
    <t>Trim Pattern</t>
  </si>
  <si>
    <t xml:space="preserve"> Description</t>
  </si>
  <si>
    <t>NFPA Basic</t>
  </si>
  <si>
    <t>3" 3M Scotchlite Solid L/Y</t>
  </si>
  <si>
    <t>RT-NFPA-3S-LY</t>
  </si>
  <si>
    <t>3" 3M Scotchlite Solid R/O</t>
  </si>
  <si>
    <t>RT-NFPA-3S-RO</t>
  </si>
  <si>
    <t>3" 3M Scotchlite Triple Trim L/Y</t>
  </si>
  <si>
    <t>RT-NFPA-3T-LY</t>
  </si>
  <si>
    <t>3" 3M Scotchlite Triple Trim R/O</t>
  </si>
  <si>
    <t>RT-NFPA-3T-RO</t>
  </si>
  <si>
    <t>3" 3M Scotchlite Segmented Triple Trim L/Y</t>
  </si>
  <si>
    <t>RT-NFPA-3SG-LY</t>
  </si>
  <si>
    <t>3" 3M Scotchlite Segmented Triple Trim R/O</t>
  </si>
  <si>
    <t>RT-NFPA-3SG-RO</t>
  </si>
  <si>
    <t>3" Oralite L/Y Diamond with Center Stripe</t>
  </si>
  <si>
    <t>RT-NFPA-3RSC</t>
  </si>
  <si>
    <t>NFPA Hi-Visibility</t>
  </si>
  <si>
    <t>RT-NFPAHV-3S-LY</t>
  </si>
  <si>
    <t>RT-NFPAHV-3S-RO</t>
  </si>
  <si>
    <t>RT-NFPAHV-3T-LY</t>
  </si>
  <si>
    <t>RT-NFPAHV-3T-RO</t>
  </si>
  <si>
    <t>RT-NFPAHV-3SG-LY</t>
  </si>
  <si>
    <t>RT-NFPAHV-3SG-RO</t>
  </si>
  <si>
    <t>RT-NFPAHV-3RSC</t>
  </si>
  <si>
    <t>NYC Basic</t>
  </si>
  <si>
    <t>RT-NYC-3S-LY</t>
  </si>
  <si>
    <t>RT-NYC-3S-RO</t>
  </si>
  <si>
    <t>RT-NYC-3T-LY</t>
  </si>
  <si>
    <t>RT-NYC-3T-RO</t>
  </si>
  <si>
    <t>RT-NYC-3SG-LY</t>
  </si>
  <si>
    <t>RT-NYC-3SG-RO</t>
  </si>
  <si>
    <t>RT-NYC-3RSC</t>
  </si>
  <si>
    <t>Project Fires</t>
  </si>
  <si>
    <t>RT-PF-3S-LY</t>
  </si>
  <si>
    <t>RT-PF-3S-RO</t>
  </si>
  <si>
    <t>RT-PF-3T-LY</t>
  </si>
  <si>
    <t>RT-PF-3T-RO</t>
  </si>
  <si>
    <t>RT-PF-3SG-LY</t>
  </si>
  <si>
    <t>RT-PF-3SG-RO</t>
  </si>
  <si>
    <t>RT-PF-3RSC</t>
  </si>
  <si>
    <t>Hi-Visibility</t>
  </si>
  <si>
    <t>RT-HV-3S-LY</t>
  </si>
  <si>
    <t>RT-HV-3S-RO</t>
  </si>
  <si>
    <t>RT-HV-3T-LY</t>
  </si>
  <si>
    <t>RT-HV-3T-RO</t>
  </si>
  <si>
    <t>RT-HV-3SG-LY</t>
  </si>
  <si>
    <t>RT-HV-3SG-RO</t>
  </si>
  <si>
    <t>RT-HV-3RSC</t>
  </si>
  <si>
    <t>Trim Patterns - Pants</t>
  </si>
  <si>
    <t>List
Price</t>
  </si>
  <si>
    <t xml:space="preserve">Trim </t>
  </si>
  <si>
    <t>Cuffs</t>
  </si>
  <si>
    <t>RT-P-3S-LY</t>
  </si>
  <si>
    <t>RT-P-3S-RO</t>
  </si>
  <si>
    <t>RT-P-3T-LY</t>
  </si>
  <si>
    <t>RT-P-3T-RO</t>
  </si>
  <si>
    <t>RT-P-3SG-LY</t>
  </si>
  <si>
    <t>RT-P-3SG-RO</t>
  </si>
  <si>
    <t>RT-P-3RSC</t>
  </si>
  <si>
    <t>Cuffs w/ Vertical Stripes</t>
  </si>
  <si>
    <t>RT-VS-3T-LY</t>
  </si>
  <si>
    <t>RT-VS-3T-RO</t>
  </si>
  <si>
    <t>RT-VS-3SG-LY</t>
  </si>
  <si>
    <t>RT-VS-3SG-RO</t>
  </si>
  <si>
    <t>3" Leg Cuffs</t>
  </si>
  <si>
    <t>2" Vertical Side Stripes</t>
  </si>
  <si>
    <t>M2-CUSTOM COAT OPTIONS</t>
  </si>
  <si>
    <t>STANDARD</t>
  </si>
  <si>
    <t>PREMIUM</t>
  </si>
  <si>
    <t>COAT CLOSURES:</t>
  </si>
  <si>
    <t>Zipper In / Hook-&amp;-Loop Out</t>
  </si>
  <si>
    <t>C-C-ZHL</t>
  </si>
  <si>
    <t>Included in Coat Price</t>
  </si>
  <si>
    <t>Zipper In / Hook-&amp;-Dee Out</t>
  </si>
  <si>
    <t>C-C-ZHD</t>
  </si>
  <si>
    <t>Hook-&amp;-Loop In / Hook-&amp;-Dee Out</t>
  </si>
  <si>
    <t>C-C-HLHD</t>
  </si>
  <si>
    <t>Hook-&amp;-Dee In / Hook-&amp;-Loop Out  (Chicago Style)</t>
  </si>
  <si>
    <t>C-C-HDHL</t>
  </si>
  <si>
    <t>COAT POCKETS:</t>
  </si>
  <si>
    <t>Base Pocket</t>
  </si>
  <si>
    <t>6" x 9" x 1.5" Half-high Full Bellows Pocket</t>
  </si>
  <si>
    <t>CP-HFB-1</t>
  </si>
  <si>
    <t>7" x 9" x 1.5" Half-high Full Bellows Pocket</t>
  </si>
  <si>
    <t>CP-HFB-2</t>
  </si>
  <si>
    <t>8" x 8" x 2" Full Bellows Pocket</t>
  </si>
  <si>
    <t>CP-FB-1</t>
  </si>
  <si>
    <t>8" x 10" x 2" Full Bellows Pocket</t>
  </si>
  <si>
    <t>CP-FB-2</t>
  </si>
  <si>
    <t>9" x 9" x 2" Full Bellows Pocket</t>
  </si>
  <si>
    <t>CP-FB-3</t>
  </si>
  <si>
    <t>10" x 8" x 2" Full Bellows Pocket</t>
  </si>
  <si>
    <t>CP-FB-4</t>
  </si>
  <si>
    <t>10" x 10" x 2" Full Bellows Pocket</t>
  </si>
  <si>
    <t>CP-FB-5</t>
  </si>
  <si>
    <t>7" x 9" x 1.5" Half-high Semi Bellows Pocket</t>
  </si>
  <si>
    <t>CP-HSB</t>
  </si>
  <si>
    <t>8" x 8" x 2" Semi Bellows Pocket</t>
  </si>
  <si>
    <t>CP-SB-1</t>
  </si>
  <si>
    <t>8" x 10" x 2" Semi Bellows Pocket</t>
  </si>
  <si>
    <t>CP-SB-2</t>
  </si>
  <si>
    <t>9" x 9" x 2" Semi Bellows Pocket</t>
  </si>
  <si>
    <t>CP-SB-3</t>
  </si>
  <si>
    <t>Base Pocket Lining</t>
  </si>
  <si>
    <t>Interior Half Lined with Kevlar</t>
  </si>
  <si>
    <t>CP-HL-K</t>
  </si>
  <si>
    <t>Interior Half Lined with Neoprene</t>
  </si>
  <si>
    <t>CP-HL-N</t>
  </si>
  <si>
    <t>Interior Fully Lined with Neoprene</t>
  </si>
  <si>
    <t>CP-FL-N</t>
  </si>
  <si>
    <t>Interior Fully Lined with Kevlar</t>
  </si>
  <si>
    <t>CP-FL-K</t>
  </si>
  <si>
    <t>Base Pocket Options</t>
  </si>
  <si>
    <t>Pocket Divider - 60/40 - Plain Flap</t>
  </si>
  <si>
    <t>CP-PDPF-1A</t>
  </si>
  <si>
    <t>CP-PDPF-1B</t>
  </si>
  <si>
    <t>Pocket Divider - 60/40 - Split Flap</t>
  </si>
  <si>
    <t>CP-PDSPF-1A</t>
  </si>
  <si>
    <t>CP-PDSPF-1B</t>
  </si>
  <si>
    <t>Pocket Divider - 40/60 - Plain Flap</t>
  </si>
  <si>
    <t>CP-PDPF-2A</t>
  </si>
  <si>
    <t>CP-PDPF-2B</t>
  </si>
  <si>
    <t>Pocket Divider - 40/60 - Split Flap</t>
  </si>
  <si>
    <t>CP-PDSPF-2A</t>
  </si>
  <si>
    <t>CP-PDSPF-2B</t>
  </si>
  <si>
    <t>Tool Loops - 1 Row(3) - Kevlar</t>
  </si>
  <si>
    <t>CP-TL-K1</t>
  </si>
  <si>
    <t>Tool Loops - 2 Rows(6) - Kevlar</t>
  </si>
  <si>
    <t>CP-TL-K2</t>
  </si>
  <si>
    <t>Handwarmers</t>
  </si>
  <si>
    <t>Self Material</t>
  </si>
  <si>
    <t>CP-HS-A</t>
  </si>
  <si>
    <t>CP-HS-B</t>
  </si>
  <si>
    <t>Fleece Lining - 1 side</t>
  </si>
  <si>
    <t>CP-HF1-A</t>
  </si>
  <si>
    <t>CP-HF1-B</t>
  </si>
  <si>
    <t>Fleece Lining - 2 sides</t>
  </si>
  <si>
    <t>CP-HF2-A</t>
  </si>
  <si>
    <t>CP-HF2-B</t>
  </si>
  <si>
    <t>Radio Pocket</t>
  </si>
  <si>
    <t>Radio Pocket  - 6" x 3" x 2"</t>
  </si>
  <si>
    <t>CP-RP1-A</t>
  </si>
  <si>
    <t>CP-RP1-B</t>
  </si>
  <si>
    <t>Radio Pocket  - 6" x 3" x 2.5"</t>
  </si>
  <si>
    <t>CP-RP2-A</t>
  </si>
  <si>
    <t>CP-RP2-B</t>
  </si>
  <si>
    <t>Radio Pocket  - 6" x 3.5" x 2"</t>
  </si>
  <si>
    <t>CP-RP3-A</t>
  </si>
  <si>
    <t>CP-RP3-B</t>
  </si>
  <si>
    <t>Radio Pocket  - 6" x 3.5" x 2.5"</t>
  </si>
  <si>
    <t>CP-RP4-A</t>
  </si>
  <si>
    <t>CP-RP4-B</t>
  </si>
  <si>
    <t>Radio Pocket  - 7" x 3" x 2"</t>
  </si>
  <si>
    <t>CP-RP5-A</t>
  </si>
  <si>
    <t>CP-RP5-B</t>
  </si>
  <si>
    <t>Radio Pocket  - 7" x 3" x 2.5"</t>
  </si>
  <si>
    <t>CP-RP6-A</t>
  </si>
  <si>
    <t>CP-RP6-B</t>
  </si>
  <si>
    <t>Radio Pocket  - 7" x 3.5" x 2"</t>
  </si>
  <si>
    <t>CP-RP7-A</t>
  </si>
  <si>
    <t>CP-RP7-B</t>
  </si>
  <si>
    <t>Radio Pocket  - 7" x 3.5" x 2.5"</t>
  </si>
  <si>
    <t>CP-RP8-A</t>
  </si>
  <si>
    <t>CP-RP8-B</t>
  </si>
  <si>
    <t>Radio Pocket  - 8" x 3" x 2"</t>
  </si>
  <si>
    <t>CP-RP91-A</t>
  </si>
  <si>
    <t>CP-RP91-B</t>
  </si>
  <si>
    <t>Radio Pocket  - 8" x 3" x 2.5"</t>
  </si>
  <si>
    <t>CP-RP10-A</t>
  </si>
  <si>
    <t>CP-RP10-B</t>
  </si>
  <si>
    <t>Radio Pocket  - 8" x 3.5" x 2"</t>
  </si>
  <si>
    <t>CP-RP11-A</t>
  </si>
  <si>
    <t>CP-RP11-B</t>
  </si>
  <si>
    <t>Radio Pocket  - 8" x 3.5" x 2.5"</t>
  </si>
  <si>
    <t>CP-RP12-A</t>
  </si>
  <si>
    <t>CP-RP12-B</t>
  </si>
  <si>
    <t>Radio Pocket  - 9" x 3" x 2"</t>
  </si>
  <si>
    <t>CP-RP13-A</t>
  </si>
  <si>
    <t>CP-RP13-B</t>
  </si>
  <si>
    <t>Radio Pocket  - 9" x 3" x 2.5"</t>
  </si>
  <si>
    <t>CP-RP14-A</t>
  </si>
  <si>
    <t>CP-RP14-B</t>
  </si>
  <si>
    <t>Radio Pocket  - 9" x 3.5" x 2"</t>
  </si>
  <si>
    <t>CP-RP15-A</t>
  </si>
  <si>
    <t>CP-RP15-B</t>
  </si>
  <si>
    <t>Radio Pocket  - 9" x 3.5" x 2.5"</t>
  </si>
  <si>
    <t>CP-RP16-A</t>
  </si>
  <si>
    <t>CP-RP16-B</t>
  </si>
  <si>
    <t>Radio Pocket Lining</t>
  </si>
  <si>
    <t>Radio Pocket - Fully Lined with Neoprene</t>
  </si>
  <si>
    <t>CP-RP-L-N</t>
  </si>
  <si>
    <t>Included in Radio Pocket Price</t>
  </si>
  <si>
    <t>Radio Pocket - Fully Lined with Kevlar</t>
  </si>
  <si>
    <t>CP-RP-L-K</t>
  </si>
  <si>
    <t>M2-CUSTOM COAT OPTIONS Cont'd</t>
  </si>
  <si>
    <t>COAT  REINFORCEMENTS:</t>
  </si>
  <si>
    <t>Base Pocket Reinforcements</t>
  </si>
  <si>
    <t>Exterior Self Material Reinforcement - Half</t>
  </si>
  <si>
    <t>CP-R-S-H-A</t>
  </si>
  <si>
    <t>CP-R-S-H-B</t>
  </si>
  <si>
    <t xml:space="preserve">Exterior Ara-shield (Black or Gold) Reinforcement - Half </t>
  </si>
  <si>
    <t>CP-R-AR-H</t>
  </si>
  <si>
    <t>Radio Pocket Reinforcements</t>
  </si>
  <si>
    <t>CP-R-RP-S-A</t>
  </si>
  <si>
    <t>CP-RP-R-S-B</t>
  </si>
  <si>
    <t>CP-R-RP-AR</t>
  </si>
  <si>
    <t>Cuff Reinforcements</t>
  </si>
  <si>
    <t>Exterior Self Material Reinforcement</t>
  </si>
  <si>
    <t>CR-S-C-A</t>
  </si>
  <si>
    <t>STD</t>
  </si>
  <si>
    <t>CR-S-C-B</t>
  </si>
  <si>
    <t>Exterior Ara-shield (Black or Gold) Reinforcement</t>
  </si>
  <si>
    <t>CR-AR-C</t>
  </si>
  <si>
    <t>Elbow Reinforcements</t>
  </si>
  <si>
    <t>CR-S-E-A</t>
  </si>
  <si>
    <t>CR-S-E-B</t>
  </si>
  <si>
    <t xml:space="preserve">Exterior Ara-shield (Black or Gold) Reinforcement </t>
  </si>
  <si>
    <t>CR-AR-E</t>
  </si>
  <si>
    <t>Shoulder Reinforcements</t>
  </si>
  <si>
    <t>CR-S-S-A</t>
  </si>
  <si>
    <t>CR-S-S-B</t>
  </si>
  <si>
    <t>CR-AR-S</t>
  </si>
  <si>
    <t>WRIST GUARDS:</t>
  </si>
  <si>
    <t>Nomex® Hand &amp; Wrist Guards - 4"</t>
  </si>
  <si>
    <t>C-WGD</t>
  </si>
  <si>
    <t>Nomex® Hand &amp; Wrist Guards - 4" with Thumb Loop</t>
  </si>
  <si>
    <t>C-WGD-TLP</t>
  </si>
  <si>
    <t>Nomex® Hand &amp; Wrist Guards - 7" with Thumb Hole</t>
  </si>
  <si>
    <t>C-WGD-TH</t>
  </si>
  <si>
    <t>OTHER JACKET OPTIONS:</t>
  </si>
  <si>
    <t>Mic Tab - Self Fabric</t>
  </si>
  <si>
    <t>C-MT-S-A</t>
  </si>
  <si>
    <t>C-MT-S-B</t>
  </si>
  <si>
    <t>Mic Tab with D-ring - Self Material</t>
  </si>
  <si>
    <t>C-MT-SDR-A</t>
  </si>
  <si>
    <t>C-MT-SDR-B</t>
  </si>
  <si>
    <t>Mic Tab - 45 degree angle - Self  Material</t>
  </si>
  <si>
    <t>C-MT-S45-A</t>
  </si>
  <si>
    <t>C-MT-S45-B</t>
  </si>
  <si>
    <t>Downward Facing D-ring on Self Material Patch - 3" x 4"</t>
  </si>
  <si>
    <t>C-DR-S-A</t>
  </si>
  <si>
    <t>C-DR-S-B</t>
  </si>
  <si>
    <t>Reverse Hook on Self Material Patch - 3" x 4"</t>
  </si>
  <si>
    <t>C-RH-S-A</t>
  </si>
  <si>
    <t>C-RH-S-B</t>
  </si>
  <si>
    <t>Flashlight Holder - Standard Loop</t>
  </si>
  <si>
    <t>C-FH-STND-A</t>
  </si>
  <si>
    <t>C-FH-STND-B</t>
  </si>
  <si>
    <t>Flashlight Holder - Standard Loop with D-ring</t>
  </si>
  <si>
    <t>C-FH-STND-DR-A</t>
  </si>
  <si>
    <t>C-FH-STND-DR-B</t>
  </si>
  <si>
    <t>Flashlight Holder - Survivor with Reverse Hook</t>
  </si>
  <si>
    <t>C-FH-SVR-A</t>
  </si>
  <si>
    <t>C-FH-SVR-B</t>
  </si>
  <si>
    <t>Glove Strap Sewn On - Self Material - 13"</t>
  </si>
  <si>
    <t>C-GLVSTR-A</t>
  </si>
  <si>
    <t>C-GLVSTR-B</t>
  </si>
  <si>
    <t>American Flag - Left Sleeve</t>
  </si>
  <si>
    <t>CI-AMF-L</t>
  </si>
  <si>
    <t>American Flag - Right Sleeve</t>
  </si>
  <si>
    <t>CI-AMF-R</t>
  </si>
  <si>
    <t>Under Flap (Napoleon) Pocket</t>
  </si>
  <si>
    <t>CI-UFPKT</t>
  </si>
  <si>
    <t>Integrated Coat Tail with 2" Inch Trim on the Bottom Edge</t>
  </si>
  <si>
    <t>C-TAIL-T-A</t>
  </si>
  <si>
    <t>C-TAIL-T-B</t>
  </si>
  <si>
    <t xml:space="preserve">M2-CUSTOM PANT OPTIONS </t>
  </si>
  <si>
    <t>PANT CLOSURES:</t>
  </si>
  <si>
    <t>Hook-&amp;-Loop Flap / Hook-&amp;-Dee Out</t>
  </si>
  <si>
    <t>TP-HLHD</t>
  </si>
  <si>
    <t>Included in Pant Price</t>
  </si>
  <si>
    <t>Zipper In / Hook-&amp;-Loop Flap and Snap</t>
  </si>
  <si>
    <t>TP-ZHL</t>
  </si>
  <si>
    <t>Hook-&amp;-Loop Flap and Snap with Integrated Belt &amp; Buckle w/ 2 Belt Loops</t>
  </si>
  <si>
    <t>TP-IBHL</t>
  </si>
  <si>
    <t>Hook-&amp;-Loop Flap and Snap wZipper In / Hook-&amp;-Loop Flap and Snap with Integrated Harness, w/ DEE</t>
  </si>
  <si>
    <t>TP-IHSYS-DEE</t>
  </si>
  <si>
    <t>Zipper In / Hook-&amp;-Loop Flap and Snap with Integrated Harness- with YATES HOOK</t>
  </si>
  <si>
    <t>TP-IHSYS-YATES</t>
  </si>
  <si>
    <t>PANT POCKETS:</t>
  </si>
  <si>
    <t>Base Pockets</t>
  </si>
  <si>
    <t>TP-FB1-A</t>
  </si>
  <si>
    <t>TP-FB1-B</t>
  </si>
  <si>
    <t>TP-FB2-A</t>
  </si>
  <si>
    <t>TP-FB2-B</t>
  </si>
  <si>
    <t>TP-FB3-A</t>
  </si>
  <si>
    <t>TP-FB3-B</t>
  </si>
  <si>
    <t>TP-FB4-A</t>
  </si>
  <si>
    <t>TP-FB4-B</t>
  </si>
  <si>
    <t>TP-FB5-A</t>
  </si>
  <si>
    <t>TP-FB5-B</t>
  </si>
  <si>
    <t>TP-FB6-A</t>
  </si>
  <si>
    <t>TP-FB6-B</t>
  </si>
  <si>
    <t>10" x 10" x 2" Semi Bellows Pocket</t>
  </si>
  <si>
    <t>TP-FB7-A</t>
  </si>
  <si>
    <t>TP-FB7-B</t>
  </si>
  <si>
    <t>Rescue System Pocket - Style 1</t>
  </si>
  <si>
    <t>TP-RSYS1-A</t>
  </si>
  <si>
    <t>TP-RSYS1-B</t>
  </si>
  <si>
    <t>Rescue System Pocket - Style 2 (Removable Flap)</t>
  </si>
  <si>
    <t>TP-RSYS2-A</t>
  </si>
  <si>
    <t>TP-RSYS2-B</t>
  </si>
  <si>
    <t>Interior Half Lined with Kevlar - Stnd</t>
  </si>
  <si>
    <t>TP-HL-K</t>
  </si>
  <si>
    <t>TP-HL-N</t>
  </si>
  <si>
    <t>TP-FL-N</t>
  </si>
  <si>
    <t>TP-FL-K</t>
  </si>
  <si>
    <t>Rescue System, Pocket - Fully Line with Kevlar</t>
  </si>
  <si>
    <t>TP-FL-K-RSYS</t>
  </si>
  <si>
    <t>TP-PDPF-1A</t>
  </si>
  <si>
    <t>TP-PDPF-1B</t>
  </si>
  <si>
    <t>TP-PDSPF-1A</t>
  </si>
  <si>
    <t>TP-PDSPF-1B</t>
  </si>
  <si>
    <t>TP-PDPF-2A</t>
  </si>
  <si>
    <t>TP-PDPF-2B</t>
  </si>
  <si>
    <t>TP-PDSPF-2A</t>
  </si>
  <si>
    <t>TP-PDSPF-2B</t>
  </si>
  <si>
    <t>TP-TL-K1</t>
  </si>
  <si>
    <t>TP-TL-K2</t>
  </si>
  <si>
    <t>Other Pant Pockets</t>
  </si>
  <si>
    <t>Radio Pocket with Antenna Notch - 6" x 3.5" x 2"</t>
  </si>
  <si>
    <t>TP-RP1-A</t>
  </si>
  <si>
    <t>TP-RP1-B</t>
  </si>
  <si>
    <t>Radio Pocket with Antenna Notch - 7" x 3.5" x 2"</t>
  </si>
  <si>
    <t>TP-RP2-A</t>
  </si>
  <si>
    <t>TP-RP2-B</t>
  </si>
  <si>
    <t>Radio Pocket with Antenna Notch - 8" x 3.5" x 2"</t>
  </si>
  <si>
    <t>TP-RP3-A</t>
  </si>
  <si>
    <t>TP-RP3-B</t>
  </si>
  <si>
    <t>Search Pockets (Pair) - 8" x 5" x 2"</t>
  </si>
  <si>
    <t>TP-SP2-A</t>
  </si>
  <si>
    <t>TP-SP2-B</t>
  </si>
  <si>
    <t>Search Pockets (One) - 8" x 5" x 2"</t>
  </si>
  <si>
    <t>TP-SP-A</t>
  </si>
  <si>
    <t>TP-SP-B</t>
  </si>
  <si>
    <t>PANT REINFORCEMENTS:</t>
  </si>
  <si>
    <t>TP-R-S-H-A</t>
  </si>
  <si>
    <t>TP-R-S-H-B</t>
  </si>
  <si>
    <t>TP-R-AR-H</t>
  </si>
  <si>
    <t>TP-S-C-A</t>
  </si>
  <si>
    <t>TP-S-C-B</t>
  </si>
  <si>
    <t>TP-AR-C</t>
  </si>
  <si>
    <t>Knee Padding and Reinforcements</t>
  </si>
  <si>
    <t>Self Material w/ ¼" Silicone - 1-Layer</t>
  </si>
  <si>
    <t>T-R-S-KN-SL1-A</t>
  </si>
  <si>
    <t>T-R-S-KN-SL1-B</t>
  </si>
  <si>
    <t>Ara-shield (Black or Gold) w/ ¼" Silicone - 1-Layer</t>
  </si>
  <si>
    <t>T-R-AR-KN-SL1</t>
  </si>
  <si>
    <t>M2-CUSTOM PANT OPTIONS Cont'd</t>
  </si>
  <si>
    <t>KNEE OPTIONS:</t>
  </si>
  <si>
    <t>Removable Knee Pads With Frame:</t>
  </si>
  <si>
    <t>Removable ARASHEILD Knee Pads w/ Silicone (1 Layer) &amp; Frame</t>
  </si>
  <si>
    <t>T-RKPF-1-A</t>
  </si>
  <si>
    <t>T-RKPF-1-B</t>
  </si>
  <si>
    <t>Removable Channel Knee Pads w/ Self Fabric &amp; Frame</t>
  </si>
  <si>
    <t>T-RKPF-3-A</t>
  </si>
  <si>
    <t>T-RKPF-3-B</t>
  </si>
  <si>
    <t>Replacement Knee Pads:</t>
  </si>
  <si>
    <t>Removable ARASHEILD  Knee Pads w/ Silicone (1 Layer)</t>
  </si>
  <si>
    <t>T-RKP-1-A</t>
  </si>
  <si>
    <t>T-RKP-1-B</t>
  </si>
  <si>
    <t>Removable Channel Knee Pads w/ Self Fabric</t>
  </si>
  <si>
    <t>T-RKP-3-A</t>
  </si>
  <si>
    <t>T-RKP-3-B</t>
  </si>
  <si>
    <t>SUSPENDERS:</t>
  </si>
  <si>
    <t>Parachute Style H-Back Padded Suspenders with Leather Ends</t>
  </si>
  <si>
    <t>GB-SUSP</t>
  </si>
  <si>
    <t>Parachute Style H-Back Padded Suspenders with Snaps</t>
  </si>
  <si>
    <t>SS-SUSP</t>
  </si>
  <si>
    <t>OTHER PANT OPTIONS:</t>
  </si>
  <si>
    <t>Harness Loops - Class 1 (waist loops only)</t>
  </si>
  <si>
    <t>T-HLP-C1-A</t>
  </si>
  <si>
    <t>T-HLP-C1-B</t>
  </si>
  <si>
    <t>Harness Loops - Class 2 (waist &amp; crotch loops)</t>
  </si>
  <si>
    <t>T-HLP-C2-A</t>
  </si>
  <si>
    <t>T-HLP-C2-B</t>
  </si>
  <si>
    <t>Ladder Belt - RIT Safety - Class 1</t>
  </si>
  <si>
    <t>T-A1214</t>
  </si>
  <si>
    <t>Ladder Belt - RIT Safety - Class 1, with YATES HOOK</t>
  </si>
  <si>
    <t>T-A1214-YATES</t>
  </si>
  <si>
    <t>Extra Replaceable K2 Waistband</t>
  </si>
  <si>
    <t>T-EXK2WB</t>
  </si>
  <si>
    <t>Belt Loops Only - Five (5) - one 4" and four 2" wide</t>
  </si>
  <si>
    <t>T-BLP-5</t>
  </si>
  <si>
    <t xml:space="preserve">Belt Loops Only - Seven (7) - 1" wide </t>
  </si>
  <si>
    <t>T-BLP-7</t>
  </si>
  <si>
    <t>Kevlar Belt Only</t>
  </si>
  <si>
    <t>T-KBLT</t>
  </si>
  <si>
    <t>Postman's Slides (Replacement for Elastic Waist Adjustment)</t>
  </si>
  <si>
    <t>T-PS-SS</t>
  </si>
  <si>
    <t>HARNESS SYSTEMS:</t>
  </si>
  <si>
    <t>Integrated Harness System</t>
  </si>
  <si>
    <t>T-IHSYS-DEE</t>
  </si>
  <si>
    <t>Integrated Harness System with YATES HOOK</t>
  </si>
  <si>
    <t>T-IHSYS-YATES</t>
  </si>
  <si>
    <t>Replacement Harness for Integrated Harness System</t>
  </si>
  <si>
    <t>T-A1241-DEE</t>
  </si>
  <si>
    <t>Replacement Harness for Integrated Harness System with YATES HOOK</t>
  </si>
  <si>
    <t>T-A1241-YATES</t>
  </si>
  <si>
    <t>LETTER PATCHES &amp; LETTERING</t>
  </si>
  <si>
    <t>COAT LETTER PATCHES:</t>
  </si>
  <si>
    <t xml:space="preserve">LETTERS INCLUDED
AT NO CHARGE
UP TO 8 - 3" or 10 - 2" </t>
  </si>
  <si>
    <t>Letter Patch - Sewn Directly to Shell</t>
  </si>
  <si>
    <t>CI-LP-SW-A</t>
  </si>
  <si>
    <t>CI-LP-SW-B</t>
  </si>
  <si>
    <t>Removable Name Badge - Attached to Shell with Hook-&amp;-Loop</t>
  </si>
  <si>
    <t>CI-RNB-HL-A</t>
  </si>
  <si>
    <t>CI-RNB-HL-B</t>
  </si>
  <si>
    <t>Hanging Name Badge - Attached to Shell with Hook-&amp;-Loop and Snaps</t>
  </si>
  <si>
    <t>CI-HNB-HLS-A</t>
  </si>
  <si>
    <t>CI-HNB-HLS-B</t>
  </si>
  <si>
    <t>Hanging Name Badge with 2" Trim on the Bottom - Attached to Shell with Hook-&amp;-Loop and Snaps</t>
  </si>
  <si>
    <t>CI-HNBT-HL-A</t>
  </si>
  <si>
    <t>CI-HNBT-HL-B</t>
  </si>
  <si>
    <t>Loop Fastener Only (5" x 18") for Removable Name Badge</t>
  </si>
  <si>
    <t>CI-RNB-L-A</t>
  </si>
  <si>
    <t>CI-RNB-L-B</t>
  </si>
  <si>
    <t>Loop Fastener Only (18") for Hanging Name Badge</t>
  </si>
  <si>
    <t>CI-HNB-LS-A</t>
  </si>
  <si>
    <t>CI-HNB-LS-B</t>
  </si>
  <si>
    <t>Sleeve Letter Patches</t>
  </si>
  <si>
    <t>INCLUDES 2 - 3" Letters
or 3 - 2" Letters</t>
  </si>
  <si>
    <t>4" x 6" Letter Patch - Sewn Directly to Shell</t>
  </si>
  <si>
    <t>CI-SLB-S-A</t>
  </si>
  <si>
    <t>CI-SLB-S-B</t>
  </si>
  <si>
    <t>4" x 6" Letter Patch - Attached to Shell with Hook-&amp;-Loop</t>
  </si>
  <si>
    <t>CI-SLB-H-A</t>
  </si>
  <si>
    <t>CI-SLB-H-B</t>
  </si>
  <si>
    <t>PANT LETTER PATCHES:</t>
  </si>
  <si>
    <t>T-LP-SW-A</t>
  </si>
  <si>
    <t>T-LP-SW-B</t>
  </si>
  <si>
    <t>T-LP-HL-A</t>
  </si>
  <si>
    <t>T-LP-HL-B</t>
  </si>
  <si>
    <t xml:space="preserve"> LETTERING:</t>
  </si>
  <si>
    <t>Lettering</t>
  </si>
  <si>
    <t>COST PER LETTER</t>
  </si>
  <si>
    <t>2" 3M Scotchlite - L/Y</t>
  </si>
  <si>
    <t>I-LTR-2LY</t>
  </si>
  <si>
    <t>3" 3M Scotchlite - L/Y</t>
  </si>
  <si>
    <t>I-LTR-3LY</t>
  </si>
  <si>
    <t>2" 3M Scotchlite - R/O</t>
  </si>
  <si>
    <t>I-LTR-2RO</t>
  </si>
  <si>
    <t>3" 3M Scotchlite - R/O</t>
  </si>
  <si>
    <t>I-LTR-3RO</t>
  </si>
  <si>
    <t>2" Oralite - L/Y</t>
  </si>
  <si>
    <t>I-LTR-2ORA L/Y</t>
  </si>
  <si>
    <t>3" Oralite - L/Y</t>
  </si>
  <si>
    <t>I-LTR-3ORA L/Y</t>
  </si>
  <si>
    <t xml:space="preserve">M2-CUSTOM THERMAL LINER OPTIONS </t>
  </si>
  <si>
    <t>JACKET THERMAL LINER OPTIONS:</t>
  </si>
  <si>
    <t xml:space="preserve">SHOULDER: </t>
  </si>
  <si>
    <t>Additional Layer of Thermal Liner</t>
  </si>
  <si>
    <t>THL-C-STL</t>
  </si>
  <si>
    <t>Air Channels - Shoulder</t>
  </si>
  <si>
    <t>C-TAC-S</t>
  </si>
  <si>
    <t>ELBOW:</t>
  </si>
  <si>
    <t>THL-C-ETL</t>
  </si>
  <si>
    <t>Air Channels - Sleeves</t>
  </si>
  <si>
    <t>C-TAC-E</t>
  </si>
  <si>
    <t>PARTICULATE INHIBITORS:</t>
  </si>
  <si>
    <t>Coat Hem and Cuffs</t>
  </si>
  <si>
    <t>C-PB-CH</t>
  </si>
  <si>
    <t>PANT THERMAL LINER OPTIONS:</t>
  </si>
  <si>
    <t>KNEE:</t>
  </si>
  <si>
    <t>THL-T-KN-A</t>
  </si>
  <si>
    <t xml:space="preserve">Pant Waist </t>
  </si>
  <si>
    <t>T-PB-W</t>
  </si>
  <si>
    <t>Pant Cuffs</t>
  </si>
  <si>
    <t>T-PB-C</t>
  </si>
  <si>
    <t>Pant Cuffs &amp; Waist</t>
  </si>
  <si>
    <t>T-PB-CW</t>
  </si>
  <si>
    <t>STRUCTURAL FIRE - MAXIMUM MOBILITY -PRIME PACKAGE</t>
  </si>
  <si>
    <t>PRIME COAT</t>
  </si>
  <si>
    <t>Maximum Mobility design turnout coat with thermal air channel shoulders, bi-swing back, radial elbow construction for increased mobility and comfort.  3" double stitched trim in NYC pattern, 8" x 8" x 2" full bellows cargo pockets with lower half of interior lined with Kevlar®, survivor style flashlight holder on the right chest, 7" x 3.5" x 2" radio pocket with antenna notch on the left chest, mic tab with d-ring on both the left and right chest, wrist guards with thumb holes or thunb loops, self material reinforced cuffs and elbows, and under flap pocket.  Choice of material composite, trim color &amp; style, and front closure.  Additional options include fleece handwarmer pockets, name badges, and lettering.</t>
  </si>
  <si>
    <t>M2 - Prime Package</t>
  </si>
  <si>
    <t>Model #</t>
  </si>
  <si>
    <t>Jackets</t>
  </si>
  <si>
    <t>Gore Fabric
Compositions:</t>
  </si>
  <si>
    <t>Flex™ 7 - Black / Titanium™ 2-Layer / CROSSTECH® Black Moisture Barrier</t>
  </si>
  <si>
    <t>Flex™ 7 - Gold-Natural / Titanium™ 2-Layer / CROSSTECH® Black Moisture Barrier</t>
  </si>
  <si>
    <t>MM-PR-C-117-F08</t>
  </si>
  <si>
    <t>PBI Max 7.0 oz - Natural Gold  / Glide® 2-layer - 7.4 oz / CROSSTECH® Black Moisture Barrier</t>
  </si>
  <si>
    <t>MM-PR-C-312-F54</t>
  </si>
  <si>
    <t>PBI Max 7.0 oz - Black  / Glide® 2-Layer - 7.4 oz / CROSSTECH® Black Moisture Barrier</t>
  </si>
  <si>
    <t>MM-PR-C-311-F54</t>
  </si>
  <si>
    <t>Stedair 4000
Compositions:</t>
  </si>
  <si>
    <t>Flex™ 7 - Black / Titanium™ 2-Layer / Stedair 4000</t>
  </si>
  <si>
    <t>Flex™ 7 - Gold-Natural / Titanium™ 2-Layer / Stedair 4000</t>
  </si>
  <si>
    <t>MM-PR-C-117-X08</t>
  </si>
  <si>
    <t>PBI Max 7.0 oz - Natural Gold  / Glide® 2-layer - 7.4 oz / Stedair 4000</t>
  </si>
  <si>
    <t>MM-PR-C-312-X54</t>
  </si>
  <si>
    <t>PBI Max 7.0 oz - Black  / Glide® 2-Layer - 7.4 oz / Stedair 4000</t>
  </si>
  <si>
    <t>MM-PR-C-311-X54</t>
  </si>
  <si>
    <t>PRIME
Compositions:</t>
  </si>
  <si>
    <t>Flex™ 7 - Black / Titanium™ 2-Layer / CROSSTECH PRIME</t>
  </si>
  <si>
    <t>MM-PR-C-116-P08</t>
  </si>
  <si>
    <t>Flex™ 7 - Gold-Natural / Titanium™ 2-Layer / CROSSTECH PRIME</t>
  </si>
  <si>
    <t>MM-PR-C-117-P08</t>
  </si>
  <si>
    <t>PBI Max 7.0 oz - Natural Gold  / Glide® 2-layer - 7.4 oz / CROSSTECH PRIME</t>
  </si>
  <si>
    <t>MM-PR-C-312-P54</t>
  </si>
  <si>
    <t>PBI Max 7.0 oz - Black  / Glide® 2-Layer - 7.4 oz / CROSSTECH PRIME</t>
  </si>
  <si>
    <t>MM-PR-C-311-P54</t>
  </si>
  <si>
    <t>Agility™ - Gold / Titanium™ NOMEX NANO / CROSSTECH PRIME</t>
  </si>
  <si>
    <t>MM-PR-C-108-P10</t>
  </si>
  <si>
    <t>Agility™ - DARK GOLD / Titanium™ NOMEX NANO / CROSSTECH PRIME</t>
  </si>
  <si>
    <t>MM-PR-C-109-P10</t>
  </si>
  <si>
    <t>ASSURE
Compositions:</t>
  </si>
  <si>
    <t>Flex™ 7 - Black / Titanium™ 2-Layer / ASSURE</t>
  </si>
  <si>
    <t>MM-PR-C-116-M08</t>
  </si>
  <si>
    <t>Flex™ 7 - Gold-Natural / Titanium™ 2-Layer / ASSURE</t>
  </si>
  <si>
    <t>MM-PR-C-117-M08</t>
  </si>
  <si>
    <t>PBI Max 7.0 oz - Natural Gold  / Glide® 2-layer - 7.4 oz / ASSURE</t>
  </si>
  <si>
    <t>MM-PR-C-312-M54</t>
  </si>
  <si>
    <t>PBI Max 7.0 oz - Black  / Glide® 2-Layer - 7.4 oz / ASSURE</t>
  </si>
  <si>
    <t>MM-PR-C-311-M54</t>
  </si>
  <si>
    <t>Agility™ - Gold / Titanium™ NOMEX NANO / ASSURE</t>
  </si>
  <si>
    <t>MM-PR-C-108-M10</t>
  </si>
  <si>
    <t>Agility™ - DARK GOLD / Titanium™ NOMEX NANO / ASSURE</t>
  </si>
  <si>
    <t>MM-PR-C-109-M10</t>
  </si>
  <si>
    <t>PRIME COAT OPTIONS:</t>
  </si>
  <si>
    <t>Item</t>
  </si>
  <si>
    <t>FRONT CLOSURES</t>
  </si>
  <si>
    <t>Included in Price</t>
  </si>
  <si>
    <t>INTEGRATED TAIL</t>
  </si>
  <si>
    <t>Integrated Coat Tail w/2" trim on bottom edge</t>
  </si>
  <si>
    <t>C-TAIL-T</t>
  </si>
  <si>
    <t>HANDWARMERS</t>
  </si>
  <si>
    <t>Self material handwarmers</t>
  </si>
  <si>
    <t>CP-HS</t>
  </si>
  <si>
    <t>CP-HF1</t>
  </si>
  <si>
    <t>CUFF REINFORCEMENT</t>
  </si>
  <si>
    <t>Choice of color - Ara-shield Cuff (Black or Gold)</t>
  </si>
  <si>
    <t>AMERICAN FLAG</t>
  </si>
  <si>
    <t>WRISTER GUARD OPTIONS:</t>
  </si>
  <si>
    <t>TRIM UPGRADE</t>
  </si>
  <si>
    <t>3" Oralite L/Y Diamond w/ Center Stripe</t>
  </si>
  <si>
    <t xml:space="preserve">H/RNB LETTERS INCLUDED
AT NO CHARGE
UP TO 8 - 3" or 10 - 2" </t>
  </si>
  <si>
    <t>CI-RNB-HL</t>
  </si>
  <si>
    <t>CI-HNB-HLS</t>
  </si>
  <si>
    <t>LETTERING:</t>
  </si>
  <si>
    <t>PRIME PANTS</t>
  </si>
  <si>
    <t>Maximum Mobility design turnout pants tailored to reduce stress, dual waist adjustment straps with Hook-&amp;-Loop fasteners, boot cut pant hems to reduce wear, and 3" double stitched trim.  Pants will have the same composite and trim as the jacket.  10" x 10" x 2" full bellows hip pockets with interior fully lined with Kevlar®, 1 row of Kevlar® tool loops (3-Slots) in the right pocket, Kombat radial flex knee with choice of Ara-shield color, 1-layer of Silicone knee padding, and self material reinforced cuffs.  Additional options include pant closure, rescue system pocket, and harness loops.</t>
  </si>
  <si>
    <t>Pants</t>
  </si>
  <si>
    <t>MM-PR-P-117-F08</t>
  </si>
  <si>
    <t>MM-PR-P-312-F54</t>
  </si>
  <si>
    <t>MM-PR-P-311-F54</t>
  </si>
  <si>
    <t>MM-PR-P-117-X08</t>
  </si>
  <si>
    <t>MM-PR-P-312-X54</t>
  </si>
  <si>
    <t>MM-PR-P-311-X54</t>
  </si>
  <si>
    <t>MM-PR-P-116-P08</t>
  </si>
  <si>
    <t>MM-PR-P-117-P08</t>
  </si>
  <si>
    <t>MM-PR-P-312-P54</t>
  </si>
  <si>
    <t>MM-PR-P-311-P54</t>
  </si>
  <si>
    <t>MM-PR-P-108-P10</t>
  </si>
  <si>
    <t>MM-PR-P-109-P10</t>
  </si>
  <si>
    <t>MM-PR-P-116-M08</t>
  </si>
  <si>
    <t>MM-PR-P-117-M08</t>
  </si>
  <si>
    <t>MM-PR-P-312-M54</t>
  </si>
  <si>
    <t>MM-PR-P-311-M54</t>
  </si>
  <si>
    <t>MM-PR-P-108-M10</t>
  </si>
  <si>
    <t>MM-PR-P-109-M10</t>
  </si>
  <si>
    <t>PRIME PANTS OPTIONS:</t>
  </si>
  <si>
    <t>PANT CLOSURES</t>
  </si>
  <si>
    <t>Hook-&amp;-Loop / Zipper In</t>
  </si>
  <si>
    <t>SUSPENDERS</t>
  </si>
  <si>
    <t>Black, Padded, H-Back, Elastic Suspenders with Leather Ends</t>
  </si>
  <si>
    <t>Black, Padded, H-Back, Suspenders with Snaps</t>
  </si>
  <si>
    <t>ADDITIONAL OPTIONS</t>
  </si>
  <si>
    <t>Choice of color - Ara-shield Knees (Black or Gold)</t>
  </si>
  <si>
    <t>Choice of color - Ara-shield Boot cut &amp; cuff (Black or Gold)</t>
  </si>
  <si>
    <t>Rescue System Pocket - Replaces Base Pocket on selected side</t>
  </si>
  <si>
    <t>TP-RSYS1</t>
  </si>
  <si>
    <t xml:space="preserve">Kevlar Belt with belt loops </t>
  </si>
  <si>
    <t>T-KBLT-BLP-5</t>
  </si>
  <si>
    <t>T-HLP-C2</t>
  </si>
  <si>
    <t>T-IHSYSR</t>
  </si>
  <si>
    <t>TRIM COLOR - COAT &amp; PANT</t>
  </si>
  <si>
    <t>Coat Part #</t>
  </si>
  <si>
    <t>Pant Part #</t>
  </si>
  <si>
    <t>STRUCTURAL FIRE - MAXIMUM MOBILITY -RESPONSE PACKAGE</t>
  </si>
  <si>
    <t>RESPONSE COAT</t>
  </si>
  <si>
    <t>Maximum Mobility design turnout coat with thermal air channel shoulders, bi-swing back, radial elbow construction for increased mobility and comfort.  3" double stitched trim in NYC pattern, 8" x 8" x 2" full bellows cargo pockets with lower half of interior lined with Kevlar®, survivor style flashlight holder on the right chest, 8" x 3.5" x 2" radio pocket with antenna notch on the left chest, mic tab with d-ring on the left chest, wrist guards with thumb holes or thumb loop, self material reinforced cuffs, 45º angle mic tab on the upper storm flap, and downward facing "d" ring on self fabric strap on the lower storm flap.  Choice of material composite, trim color &amp; style, and front closure.  Additional options include fleece handwarmer pockets, name badges, and lettering.</t>
  </si>
  <si>
    <t>M2 - Response Package</t>
  </si>
  <si>
    <t>ARMOR™ 6.6 oz - Gold / Titanium 2-Layer / GORE™ RT7100</t>
  </si>
  <si>
    <t>MM-RS-C-306-D08</t>
  </si>
  <si>
    <t>ARMOR™ 6.6 oz - Gold / ResQCoreCXP™ S/i8002 2-Layer - 7.1 oz / GORE™ RT7100</t>
  </si>
  <si>
    <t>MM-RS-C-306-D42</t>
  </si>
  <si>
    <t>ARMOR™ 6.6 oz - Gold / Titanium 2-Layer / CROSSTECH® Black Moisture Barrier</t>
  </si>
  <si>
    <t>MM-RS-C-306-F08</t>
  </si>
  <si>
    <t>ARMOR™ 6.6 oz - Gold / ResQCoreCXP™ S/i8002 2-Layer - 7.1 oz / CROSSTECH® Black Moisture Barrier</t>
  </si>
  <si>
    <t>MM-RS-C-306-F42</t>
  </si>
  <si>
    <t>ARMOR™ 6.6 oz - Black / Titanium 2-Layer / CROSSTECH® Black Moisture Barrier</t>
  </si>
  <si>
    <t>MM-RS-C-307-F08</t>
  </si>
  <si>
    <t>ARMOR™ 6.6 oz - Black / ResQCoreCXP™ S/i8002 2-Layer - 7.1 oz / CROSSTECH® Black Moisture Barrier</t>
  </si>
  <si>
    <t>MM-RS-C-307-F42</t>
  </si>
  <si>
    <t>ARMOR™ 6.6 oz - Khaki / Titanium 2-Layer / CROSSTECH® Black Moisture Barrier</t>
  </si>
  <si>
    <t>MM-RS-C-305-F08</t>
  </si>
  <si>
    <t>ARMOR™ 6.6 oz - Khaki / ResQCoreCXP™ S/i8002 2-Layer - 7.1 oz / CROSSTECH® Black Moisture Barrier</t>
  </si>
  <si>
    <t>MM-RS-C-305-F42</t>
  </si>
  <si>
    <t>Pioneer™ 6.6 oz -Black / Titanium 2-Layer / CROSSTECH® Black Moisture Barrier</t>
  </si>
  <si>
    <t>MM-RS-C-107-F08</t>
  </si>
  <si>
    <t>Pioneer™ 6.6 oz - Black / ResQCoreCXP™ S/i8002 2-Layer - 7.1 oz  / CROSSTECH® Black Moisture Barrier</t>
  </si>
  <si>
    <t>MM-RS-C-107-F42</t>
  </si>
  <si>
    <t>Pioneer™ 6.6 oz - Gold / Titanium 2-Layer  / CROSSTECH® Black Moisture Barrier</t>
  </si>
  <si>
    <t>MM-RS-C-106-F08</t>
  </si>
  <si>
    <t>Pioneer™ 6.6 oz - Gold / ResQCoreCXP™ S/i8002 2-Layer - 7.1 oz / CROSSTECH® Black Moisture Barrier</t>
  </si>
  <si>
    <t>MM-RS-C-106-F42</t>
  </si>
  <si>
    <t>Pioneer™ 6.6 oz - Khaki / Titanium 2-Layer  / CROSSTECH® Black Moisture Barrier</t>
  </si>
  <si>
    <t>MM-RS-C-105-F08</t>
  </si>
  <si>
    <t>Pioneer™ 6.6 oz - Khaki / ResQCoreCXP™ S/i8002 2-Layer - 7.1 oz / CROSSTECH® Black Moisture Barrier</t>
  </si>
  <si>
    <t>MM-RS-C-105-F42</t>
  </si>
  <si>
    <t>Stedair Fabric
Compositions:</t>
  </si>
  <si>
    <t>ARMOR™ 6.6 oz - Gold / Titanium 2-Layer / Stedair 3000</t>
  </si>
  <si>
    <t>MM-RS-C-306-W08</t>
  </si>
  <si>
    <t>ARMOR™ 6.6 oz - Gold / ResQCoreCXP™ S/i8002 2-Layer - 7.1 oz / Stedair 3000</t>
  </si>
  <si>
    <t>MM-RS-C-306-W42</t>
  </si>
  <si>
    <t>ARMOR™ 6.6 oz - Gold / Titanium 2-Layer / Stedair 4000</t>
  </si>
  <si>
    <t>MM-RS-C-306-X08</t>
  </si>
  <si>
    <t>ARMOR™ 6.6 oz - Gold / ResQCoreCXP™ S/i8002 2-Layer - 7.1 oz / Stedair 4000</t>
  </si>
  <si>
    <t>MM-RS-C-306-X42</t>
  </si>
  <si>
    <t>ARMOR™ 6.6 oz - Black / Titanium 2-Layer / Stedair 3000</t>
  </si>
  <si>
    <t>MM-RS-C-307-W08</t>
  </si>
  <si>
    <t>ARMOR™ 6.6 oz -Black/ ResQCoreCXP™ S/i8002 2-Layer - 7.1 oz / Stedair 3000</t>
  </si>
  <si>
    <t>MM-RS-C-307-W42</t>
  </si>
  <si>
    <t>ARMOR™ 6.6 oz - Black / Titanium 2-Layer / Stedair 4000</t>
  </si>
  <si>
    <t>MM-RS-C-307-X08</t>
  </si>
  <si>
    <t>ARMOR™ 6.6 oz - Black / ResQCoreCXP™ S/i8002 2-Layer - 7.1 oz / Stedair 4000</t>
  </si>
  <si>
    <t>MM-RS-C-307-X42</t>
  </si>
  <si>
    <t>ARMOR™ 6.6 oz - Khaki / Titanium 2-Layer / Stedair 3000</t>
  </si>
  <si>
    <t>MM-RS-C-305-W08</t>
  </si>
  <si>
    <t>ARMOR™ 6.6 oz - Khaki / ResQCoreCXP™ S/i8002 2-Layer - 7.1 oz / Stedair 3000</t>
  </si>
  <si>
    <t>MM-RS-C-305-W42</t>
  </si>
  <si>
    <t>ARMOR™ 6.6 oz - Khaki / Titanium 2-Layer / Stedair 4000</t>
  </si>
  <si>
    <t>MM-RS-C-305-X08</t>
  </si>
  <si>
    <t>ARMOR™ 6.6 oz - Khaki / ResQCoreCXP™ S/i8002 2-Layer - 7.1 oz / Stedair 4000</t>
  </si>
  <si>
    <t>MM-RS-C-305-X42</t>
  </si>
  <si>
    <t>Pioneer™ 6.6 oz -Black / Titanium 2-Layer  / Stedair 3000</t>
  </si>
  <si>
    <t>MM-RS-C-107-W08</t>
  </si>
  <si>
    <t>Pioneer™ 6.6 oz -Black / ResQCoreCXP™ S/i8002 2-Layer - 7.1 oz / Stedair 3000</t>
  </si>
  <si>
    <t>MM-RS-C-107-W42</t>
  </si>
  <si>
    <t>Pioneer™ 6.6 oz -Black / Titanium 2-Layer / Stedair 4000</t>
  </si>
  <si>
    <t>MM-RS-C-107-X08</t>
  </si>
  <si>
    <t>Pioneer™ 6.6 oz - Black / ResQCoreCXP™ S/i8002 2-Layer - 7.1 oz  / Stedair 4000</t>
  </si>
  <si>
    <t>MM-RS-C-107-X42</t>
  </si>
  <si>
    <t>Pioneer™ 6.6 oz - Gold / Titanium 2-Layer  / Stedair 3000</t>
  </si>
  <si>
    <t>MM-RS-C-106-W08</t>
  </si>
  <si>
    <t>Pioneer™ 6.6 oz - Gold / ResQCoreCXP™ S/i8002 2-Layer - 7.1 oz / Stedair 3000</t>
  </si>
  <si>
    <t>MM-RS-C-106-W42</t>
  </si>
  <si>
    <t>Pioneer™ 6.6 oz - Gold / Titanium 2-Layer  / Stedair 4000</t>
  </si>
  <si>
    <t>MM-RS-C-106-X08</t>
  </si>
  <si>
    <t>Pioneer™ 6.6 oz - Gold / ResQCoreCXP™ S/i8002 2-Layer - 7.1 oz / Stedair 4000</t>
  </si>
  <si>
    <t>MM-RS-C-106-X42</t>
  </si>
  <si>
    <t>Pioneer™ 6.6 oz - Khaki / Titanium 2-Layer  / Stedair 3000</t>
  </si>
  <si>
    <t>MM-RS-C-105-W08</t>
  </si>
  <si>
    <t>Pioneer™ 6.6 oz - Khaki / ResQCoreCXP™ S/i8002 2-Layer - 7.1 oz / Stedair 3000</t>
  </si>
  <si>
    <t>MM-RS-C-105-W42</t>
  </si>
  <si>
    <t>Pioneer™ 6.6 oz - Khaki / Titanium 2-Layer  / Stedair 4000</t>
  </si>
  <si>
    <t>MM-RS-C-105-X08</t>
  </si>
  <si>
    <t>Pioneer™ 6.6 oz - Khaki / ResQCoreCXP™ S/i8002 2-Layer - 7.1 oz / Stedair 4000</t>
  </si>
  <si>
    <t>MM-RS-C-105-X42</t>
  </si>
  <si>
    <t>ARMOR™ 6.6 oz - Gold / Equinox 3-Layer / ASSURE Moisture Barrier</t>
  </si>
  <si>
    <t>MM-RS-C-306-M43</t>
  </si>
  <si>
    <t>ARMOR™ 6.6 oz - Gold / ResQCoreCXP™ S/i8002 2-Layer - 7.1 oz / ASSURE Moisture Barrier</t>
  </si>
  <si>
    <t>MM-RS-C-306-M42</t>
  </si>
  <si>
    <t>ARMOR™ 6.6 oz - Black / Equinox 3-Layer / ASSURE Moisture Barrier</t>
  </si>
  <si>
    <t>MM-RS-C-307-M43</t>
  </si>
  <si>
    <t>ARMOR™ 6.6 oz - Black / ResQCoreCXP™ S/i8002 2-Layer - 7.1 oz / ASSURE Moisture Barrier</t>
  </si>
  <si>
    <t>MM-RS-C-307-M42</t>
  </si>
  <si>
    <t>ARMOR™ 6.6 oz - Khaki / Equinox 3-Layer / ASSURE Moisture Barrier</t>
  </si>
  <si>
    <t>MM-RS-C-305-M43</t>
  </si>
  <si>
    <t>ARMOR™ 6.6 oz - Khaki / ResQCoreCXP™ S/i8002 2-Layer - 7.1 oz / ASSURE Moisture Barrier</t>
  </si>
  <si>
    <t>MM-RS-C-305-M42</t>
  </si>
  <si>
    <t>Pioneer™ 6.6 oz -Black / Titanium 2-Layer / ASSURE Moisture Barrier</t>
  </si>
  <si>
    <t>MM-RS-C-107-M08</t>
  </si>
  <si>
    <t>Pioneer™ 6.6 oz - Black / ResQCoreCXP™ S/i8002 2-Layer - 7.1 oz  / ASSURE Moisture Barrier</t>
  </si>
  <si>
    <t>MM-RS-C-107-M42</t>
  </si>
  <si>
    <t>Pioneer™ 6.6 oz -Gold / Titanium 2-Layer / ASSURE Moisture Barrier</t>
  </si>
  <si>
    <t>MM-RS-C-106-M08</t>
  </si>
  <si>
    <t>Pioneer™ 6.6 oz - Gold / ResQCoreCXP™ S/i8002 2-Layer - 7.1 oz  / ASSURE Moisture Barrier</t>
  </si>
  <si>
    <t>MM-RS-C-106-M42</t>
  </si>
  <si>
    <t>Pioneer™ 6.6 oz -Khaki / Titanium 2-Layer / ASSURE Moisture Barrier</t>
  </si>
  <si>
    <t>MM-RS-C-105-M08</t>
  </si>
  <si>
    <t>Pioneer™ 6.6 oz - Khaki / ResQCoreCXP™ S/i8002 2-Layer - 7.1 oz  / ASSURE Moisture Barrier</t>
  </si>
  <si>
    <t>MM-RS-C-105-M42</t>
  </si>
  <si>
    <t>ARMOR™ 6.6 oz - Gold / Titanium 2-Layer / CROSSTECH® PRIME Moisture Barrier</t>
  </si>
  <si>
    <t>MM-RS-C-306-P08</t>
  </si>
  <si>
    <t>ARMOR™ 6.6 oz - Gold / ResQCoreCXP™ S/i8002 2-Layer - 7.1 oz / CROSSTECH® PRIME Moisture Barrier</t>
  </si>
  <si>
    <t>MM-RS-C-306-P42</t>
  </si>
  <si>
    <t>ARMOR™ 6.6 oz - Black / Titanium 2-Layer / CROSSTECH® PRIME Moisture Barrier</t>
  </si>
  <si>
    <t>MM-RS-C-307-P08</t>
  </si>
  <si>
    <t>ARMOR™ 6.6 oz - Black / ResQCoreCXP™ S/i8002 2-Layer - 7.1 oz / CROSSTECH® PRIME Moisture Barrier</t>
  </si>
  <si>
    <t>MM-RS-C-307-P42</t>
  </si>
  <si>
    <t>ARMOR™ 6.6 oz - Khaki / Titanium 2-Layer / CROSSTECH® PRIME Moisture Barrier</t>
  </si>
  <si>
    <t>MM-RS-C-305-P08</t>
  </si>
  <si>
    <t>ARMOR™ 6.6 oz - Khaki / ResQCoreCXP™ S/i8002 2-Layer - 7.1 oz / CROSSTECH® PRIME Moisture Barrier</t>
  </si>
  <si>
    <t>MM-RS-C-305-P42</t>
  </si>
  <si>
    <t>Pioneer™ 6.6 oz -Black / Titanium 2-Layer / CROSSTECH® PRIME Moisture Barrier</t>
  </si>
  <si>
    <t>MM-RS-C-107-P08</t>
  </si>
  <si>
    <t>Pioneer™ 6.6 oz - Black / ResQCoreCXP™ S/i8002 2-Layer - 7.1 oz  / CROSSTECH® PRIME Moisture Barrier</t>
  </si>
  <si>
    <t>MM-RS-C-107-P42</t>
  </si>
  <si>
    <t>Pioneer™ 6.6 oz - Gold / Titanium 2-Layer  / CROSSTECH® PRIME Moisture Barrier</t>
  </si>
  <si>
    <t>MM-RS-C-106-0P8</t>
  </si>
  <si>
    <t>Pioneer™ 6.6 oz - Gold / ResQCoreCXP™ S/i8002 2-Layer - 7.1 oz / CROSSTECH® PRIME Moisture Barrier</t>
  </si>
  <si>
    <t>MM-RS-C-106-P42</t>
  </si>
  <si>
    <t>Pioneer™ 6.6 oz - Khaki / Titanium 2-Layer  / CROSSTECH® PRIME Moisture Barrier</t>
  </si>
  <si>
    <t>MM-RS-C-105-P08</t>
  </si>
  <si>
    <t>Pioneer™ 6.6 oz - Khaki / ResQCoreCXP™ S/i8002 2-Layer - 7.1 oz / CROSSTECH® PRIME Moisture Barrier</t>
  </si>
  <si>
    <t>MM-RS-C-105-P42</t>
  </si>
  <si>
    <t>RESPONSE COAT OPTIONS:</t>
  </si>
  <si>
    <t>RESPONSE PANTS</t>
  </si>
  <si>
    <t>Maximum Mobility design turnout pants tailored to reduce stress, dual waist adjustment straps with Hook-&amp;-Loop fasteners, boot cut pant hems to reduce wear, and 3" double stitched trim.  Pants will have the same composite and trim as the jacket.  10" x 10" x 2" full bellows hip pockets half lined interior with Kevlar, Kombat radial flex knee with choice of Ara-shield color, 1-layer of Silicone knee padding, and self material reinforced cuffs.   Choice of suspender style, pant closure, and Ara-shield™ color. Additional options include rescue system pocket, harness loops and integrated harness system.</t>
  </si>
  <si>
    <t>MM-RS-P-306-F08</t>
  </si>
  <si>
    <t>MM-RS-P-306-F42</t>
  </si>
  <si>
    <t>MM-RS-P-307-F08</t>
  </si>
  <si>
    <t>MM-RS-P-307-F42</t>
  </si>
  <si>
    <t>MM-RS-P-305-F08</t>
  </si>
  <si>
    <t>MM-RS-P-305-F42</t>
  </si>
  <si>
    <t>MM-RS-P-107-F08</t>
  </si>
  <si>
    <t>MM-RS-P-107-F42</t>
  </si>
  <si>
    <t>MM-RS-P-106-F08</t>
  </si>
  <si>
    <t>MM-RS-P-106-F42</t>
  </si>
  <si>
    <t>MM-RS-P-105-F08</t>
  </si>
  <si>
    <t>MM-RS-P-105-F42</t>
  </si>
  <si>
    <t>MM-RS-P-306-W08</t>
  </si>
  <si>
    <t>MM-RS-P-306-W42</t>
  </si>
  <si>
    <t>MM-RS-P-306-X08</t>
  </si>
  <si>
    <t>MM-RS-P-306-X42</t>
  </si>
  <si>
    <t>MM-RS-P-307-W08</t>
  </si>
  <si>
    <t>MM-RS-P-307-W42</t>
  </si>
  <si>
    <t>MM-RS-P-307-X08</t>
  </si>
  <si>
    <t>MM-RS-P-307-X42</t>
  </si>
  <si>
    <t>MM-RS-P-305-W08</t>
  </si>
  <si>
    <t>MM-RS-P-305-W42</t>
  </si>
  <si>
    <t>MM-RS-P-305-X08</t>
  </si>
  <si>
    <t>MM-RS-P-305-X42</t>
  </si>
  <si>
    <t>MM-RS-P-107-W08</t>
  </si>
  <si>
    <t>MM-RS-P-107-W42</t>
  </si>
  <si>
    <t>MM-RS-P-107-X08</t>
  </si>
  <si>
    <t>MM-RS-P-107-X42</t>
  </si>
  <si>
    <t>MM-RS-P-106-W08</t>
  </si>
  <si>
    <t>MM-RS-P-106-W42</t>
  </si>
  <si>
    <t>MM-RS-P-106-X08</t>
  </si>
  <si>
    <t>MM-RS-P-106-X42</t>
  </si>
  <si>
    <t>MM-RS-P-105-W08</t>
  </si>
  <si>
    <t>MM-RS-P-105-W42</t>
  </si>
  <si>
    <t>MM-RS-P-105-X08</t>
  </si>
  <si>
    <t>MM-RS-P-105-X42</t>
  </si>
  <si>
    <t>MM-RS-P-306-M43</t>
  </si>
  <si>
    <t>MM-RS-P-306-M42</t>
  </si>
  <si>
    <t>MM-RS-P-307-M43</t>
  </si>
  <si>
    <t>MM-RS-P-307-M42</t>
  </si>
  <si>
    <t>MM-RS-P-305-M43</t>
  </si>
  <si>
    <t>MM-RS-P-305-M42</t>
  </si>
  <si>
    <t>MM-RS-P-107-M43</t>
  </si>
  <si>
    <t>MM-RS-P-107-M42</t>
  </si>
  <si>
    <t>MM-RS-P-106-M43</t>
  </si>
  <si>
    <t>MM-RS-P-106-M42</t>
  </si>
  <si>
    <t>MM-RS-P-105-M43</t>
  </si>
  <si>
    <t>MM-RS-P-105-M42</t>
  </si>
  <si>
    <t>MM-RS-P-306-P08</t>
  </si>
  <si>
    <t>MM-RS-P-306-P42</t>
  </si>
  <si>
    <t>MM-RS-P-307-P08</t>
  </si>
  <si>
    <t>MM-RS-P-307-P42</t>
  </si>
  <si>
    <t>MM-RS-P-305-P08</t>
  </si>
  <si>
    <t>MM-RS-P-305-P42</t>
  </si>
  <si>
    <t>MM-RS-P-107-P08</t>
  </si>
  <si>
    <t>MM-RS-P-107-P42</t>
  </si>
  <si>
    <t>MM-RS-P-106-P08</t>
  </si>
  <si>
    <t>MM-RS-P-106-P42</t>
  </si>
  <si>
    <t>MM-RS-P-105-P08</t>
  </si>
  <si>
    <t>MM-RS-P-105-P42</t>
  </si>
  <si>
    <t>RESPONSE PANTS OPTIONS:</t>
  </si>
  <si>
    <t>STRUCTURAL FIRE - MAXIMUM MOBILITY - MAVERICK PACKAGE</t>
  </si>
  <si>
    <t>MAVERICK COAT</t>
  </si>
  <si>
    <t>M2 - Maverick Package</t>
  </si>
  <si>
    <t>Fabric
Compositions:</t>
  </si>
  <si>
    <t>Milliken HORIZON™ 6.8 oz - Gold / Titanium® ELITE SL2i - 7.8 oz / GORE™ RT7100</t>
  </si>
  <si>
    <t>MM-MV-C-410-D08</t>
  </si>
  <si>
    <t>MM-MV-C-410-D43</t>
  </si>
  <si>
    <t>Milliken HORIZON™ 6.8 oz - Gold / Titanium® ELITE SL2i - 7.8 oz / CROSSTECH® Black Moisture Barrier</t>
  </si>
  <si>
    <t>MM-MV-C-410-F08</t>
  </si>
  <si>
    <t>Milliken HORIZON™ 6.8 oz - Gold / Equinox™ 3-Layer - 7.1 oz / CROSSTECH® Black Moisture Barrier</t>
  </si>
  <si>
    <t>MM-MV-C-410-F43</t>
  </si>
  <si>
    <t>Milliken HORIZON™ 6.8 oz - Black / Titanium® ELITE SL2i - 7.8 oz / GORE™ RT7100</t>
  </si>
  <si>
    <t>MM-MV-C-412-D08</t>
  </si>
  <si>
    <t>MM-MV-C-412-D43</t>
  </si>
  <si>
    <t>Milliken HORIZON™ 6.8 oz - Black / Titanium® ELITE SL2i - 7.8 oz / CROSSTECH® Black Moisture Barrier</t>
  </si>
  <si>
    <t>MM-MV-C-412-F08</t>
  </si>
  <si>
    <t>Milliken HORIZON™ 6.8 oz - Black / Equinox™ 3-Layer - 7.1 oz / CROSSTECH® Black Moisture Barrier</t>
  </si>
  <si>
    <t>MM-MV-C-412-F43</t>
  </si>
  <si>
    <t>ASSURE Composites:</t>
  </si>
  <si>
    <t>Milliken HORIZON™ 6.8 oz - Gold / Equinox™ 3-Layer - 7.1 oz / ASSURE Moisture Barrier</t>
  </si>
  <si>
    <t>MM-MV-C-410-M43</t>
  </si>
  <si>
    <t>Milliken HORIZON™ 6.8 oz - Gold / Equinox™ 2-Layer / ASSURE Moisture Barrier</t>
  </si>
  <si>
    <t>MM-MV-C-410-M44</t>
  </si>
  <si>
    <t>Milliken HORIZON™ 6.8 oz - Gold / ResQcore™ 2-Layer - 7.1 oz / ASSURE Moisture Barrier</t>
  </si>
  <si>
    <t>MM-MV-C-410-M42</t>
  </si>
  <si>
    <t>Milliken HORIZON™ 6.8 oz -Black/ Equinox™ 3-Layer - 7.1 oz / ASSURE Moisture Barrier</t>
  </si>
  <si>
    <t>MM-MV-C-412-M43</t>
  </si>
  <si>
    <t>Milliken HORIZON™ 6.8 oz - Black / Equinox™ 2-Layer / ASSURE Moisture Barrier</t>
  </si>
  <si>
    <t>MM-MV-C-412-M44</t>
  </si>
  <si>
    <t>Milliken HORIZON™ 6.8 oz - Black / ResQcore™ 2-Layer - 7.1 oz / ASSURE Moisture Barrier</t>
  </si>
  <si>
    <t>MM-MV-C-412-M42</t>
  </si>
  <si>
    <t>ARMOR™ 6.6 oz - Gold / Equinox™ 3-Layer - 7.1 oz / CROSSTECH® Black Moisture Barrier</t>
  </si>
  <si>
    <t>MM-MV-C-306-F43</t>
  </si>
  <si>
    <t>MM-MV-C-307-D43</t>
  </si>
  <si>
    <t>Pioneer™ 6.6 oz - Gold  / Equinox™ 3-Layer - 7.1 oz / CROSSTECH® Black Moisture Barrier</t>
  </si>
  <si>
    <t>MM-MV-C-106-F43</t>
  </si>
  <si>
    <t>MM-MV-C-107-D43</t>
  </si>
  <si>
    <t>MAVERICK COAT OPTIONS:</t>
  </si>
  <si>
    <t>MAVERICK PANTS</t>
  </si>
  <si>
    <t>MM-MV-P-410-F08</t>
  </si>
  <si>
    <t>MM-MV-P-410-F43</t>
  </si>
  <si>
    <t>MM-MV-P-412-F08</t>
  </si>
  <si>
    <t>MM-MV-P-412-F43</t>
  </si>
  <si>
    <t>MM-MV-P-410-M43</t>
  </si>
  <si>
    <t>MM-MV-P-410-M44</t>
  </si>
  <si>
    <t>MM-MV-P-410-M42</t>
  </si>
  <si>
    <t>ARMOR™ 6.6 oz - Gold / Equinox™ 2-Layer - 7.1 oz / CROSSTECH® Black Moisture Barrier</t>
  </si>
  <si>
    <t>MM-MV-P-306-F43</t>
  </si>
  <si>
    <t>ARMOR™ 6.6 oz - Black /  Equinox™ 2-Layer - 7.1 oz / GORE™ RT7100</t>
  </si>
  <si>
    <t>Pioneer™ 6.6 oz - Gold  / Equinox™ 2-Layer - 7.1 oz / CROSSTECH® Black Moisture Barrier</t>
  </si>
  <si>
    <t>MM-MV-P-106-F43</t>
  </si>
  <si>
    <t>Pioneer™ 6.6 oz - Black  /  Equinox™ 2-Layer - 7.1 oz / GORE™ RT7100</t>
  </si>
  <si>
    <t>MAVERICK PANTS OPTIONS:</t>
  </si>
  <si>
    <t>STRUCTURAL FIRE - SELECT PACKAGE</t>
  </si>
  <si>
    <t>SELECT COAT</t>
  </si>
  <si>
    <t>Maximum Mobility design turnout coat with thermal air channel shoulders, radial elbow construction for increased mobility and comfort.  3" double stitched trim in NFPA pattern, 8" x 8" x 2" semi bellows cargo pockets, 7" x 3.5" x 2" radio pocket with antenna notch on the left chest, mic tab on the left chest and right chest, 7" wrist guards, and self material reinforced cuffs.  Choice of material composite and trim color.  Additional options include fleece handwarmer pockets, name badges, and lettering.</t>
  </si>
  <si>
    <t>Synergy PRO™ 7.5 oz - Black / Defender® M NP - Brass - 7.8 oz  / GORE™ RT7100</t>
  </si>
  <si>
    <t>MM-SP-C-402-D02</t>
  </si>
  <si>
    <t>Synergy PRO™ 7.5 oz - Yellow / Defender® M NP - Brass - 7.8 oz  / GORE™ RT7100</t>
  </si>
  <si>
    <t>MM-SP-C-404-D02</t>
  </si>
  <si>
    <t>Synergy PRO™ 7.5 oz - Black / Defender® M NP - Brass - 7.8 oz  / ASSURE™ Moisture Barrier</t>
  </si>
  <si>
    <t>MM-SP-C-402-M02</t>
  </si>
  <si>
    <t>Synergy PRO™ 7.5 oz - Yellow / Defender® M NP - Brass - 7.8 oz  / ASSURE™ Moisture Barrier</t>
  </si>
  <si>
    <t>MM-SP-C-404-M02</t>
  </si>
  <si>
    <t>SELECT COAT OPTIONS:</t>
  </si>
  <si>
    <t>CI-RNB-L</t>
  </si>
  <si>
    <t>LTR-2LY</t>
  </si>
  <si>
    <t>LTR-3LY</t>
  </si>
  <si>
    <t>LTR-2RO</t>
  </si>
  <si>
    <t>LTR-3RO</t>
  </si>
  <si>
    <t>SELECT PANTS</t>
  </si>
  <si>
    <t xml:space="preserve">Maximum Mobility design turnout pants tailored to reduce stress, postmen's slide waist adjusters and 3" double stitched trim.  Pants will have the same composite and trim as the jacket.  10" x 10" x 2" full bellows hip pockets, radial flex knee with choice of Ara-shield color, 1-layer of Silicone knee padding, and self material reinforced cuffs.  </t>
  </si>
  <si>
    <t>MM-SP-P-402-M02</t>
  </si>
  <si>
    <t>MM-SP-P-404-M02</t>
  </si>
  <si>
    <t>SELECT PANTS OPTIONS:</t>
  </si>
  <si>
    <t>Additional Items Available for Purchase</t>
  </si>
  <si>
    <t>Particulate 
Barrier Hood</t>
  </si>
  <si>
    <t>Reflex 3A Particulate Barrier Hood - Black</t>
  </si>
  <si>
    <t>AC-HOOD-BL-101</t>
  </si>
  <si>
    <t>Reflex 3A Particulate Barrier Hood - White</t>
  </si>
  <si>
    <t>AC-HOOD-WH-101</t>
  </si>
  <si>
    <t>Reflex 3A Particulate Barrier Hood - Black Bundle (12) (Shipping $25)</t>
  </si>
  <si>
    <t>AC-HOOD-BL-112</t>
  </si>
  <si>
    <t>Reflex 3A Particulate Barrier Hood - White Bundle (12) (Shipping $25)</t>
  </si>
  <si>
    <t>AC-HOOD-WH-112</t>
  </si>
  <si>
    <t>Mask Bags &amp; Accessories</t>
  </si>
  <si>
    <t>Mask Bag - Red &amp; Black Nylon</t>
  </si>
  <si>
    <t>BG-MASK-BL-101</t>
  </si>
  <si>
    <t>Mask Bag - Red &amp; Black Nylon - BUNDLE (6)</t>
  </si>
  <si>
    <t>BG-MASK-BL-106</t>
  </si>
  <si>
    <t>Mask Bag - Black Removable Front Pocket Patch - Max of (3) - 2" Letters</t>
  </si>
  <si>
    <t>BG-MASK-BL-BDG</t>
  </si>
  <si>
    <t>Mask Bag - Black Rear Sewn-on Letter Patch - Max of (6) - 2" Letters</t>
  </si>
  <si>
    <t>BG-MASK-BL-LTR</t>
  </si>
  <si>
    <t>Gear Bags &amp; Accessories</t>
  </si>
  <si>
    <t xml:space="preserve">Gear Bag - Red with Convenient carry Straps </t>
  </si>
  <si>
    <t>BG-GEAR-RD-24</t>
  </si>
  <si>
    <t>Gear Bag - Black Rear Sewn-on Letter Patch - Max of (12) - 3" Letters</t>
  </si>
  <si>
    <t>BG-GEAR-BL-LTR</t>
  </si>
  <si>
    <t>REMOVABLE GLOVE STRAP</t>
  </si>
  <si>
    <t xml:space="preserve">Glove strap with Swivel Hook </t>
  </si>
  <si>
    <t>AC-STRP-BL-24</t>
  </si>
  <si>
    <t>Lettering for Bags</t>
  </si>
  <si>
    <t>3M Scotchlite - 2L/Y</t>
  </si>
  <si>
    <t>3M Scotchlite - 2R/O</t>
  </si>
  <si>
    <t>3M Scotchlite - 3L/Y</t>
  </si>
  <si>
    <t>3M Scotchlite - 3R/O</t>
  </si>
  <si>
    <t>GENERAL INFORMATION</t>
  </si>
  <si>
    <t>Special Requests / Requests for Quotes:</t>
  </si>
  <si>
    <t>We believe that the attention we pay to all details of design is what makes Ricochet gear the finest protective clothing available.  This includes the materials we select, the design and placement of essential features such as pockets and reflective striping, the range of sizes we offer, and the selection of optional equipment.</t>
  </si>
  <si>
    <t>The products we offer as depicted here should meet the needs of most customers.  However, when a customer has special needs, we will attempt to accommodate these needs through the RFQ (request for quote) process.</t>
  </si>
  <si>
    <t xml:space="preserve">RFQ - or Request for Quote - is the process by which special requests are defined by the customer and assessed for feasibility and priced by Ricochet.  A special request is anything not listed on the price list, a unique size, equipment configuration, or item placement.  Generally, it is not economical for a customer to request a unique product change for a quantity of less than 50 units.  However, we will be pleased to accommodate smaller requests with the appropriate pricing adjustments. </t>
  </si>
  <si>
    <t>Available Sizes:</t>
  </si>
  <si>
    <t>Ricochet protective turn out clothing comes in a wide range of sizes.</t>
  </si>
  <si>
    <t>Coats</t>
  </si>
  <si>
    <t>Chest Sizes: 32" - 56", in 2" increments</t>
  </si>
  <si>
    <t>Sleeve Lengths: 32" - 36", in 1" increments</t>
  </si>
  <si>
    <t>Back Length: 32"</t>
  </si>
  <si>
    <t>Waist Sizes: 30" to 60", in 2" increments</t>
  </si>
  <si>
    <t>Inseams: 24" to 36", in 2" increments - ONLY</t>
  </si>
  <si>
    <t>Non-Standard Size Charges are Not Eligible for Discounts</t>
  </si>
  <si>
    <t>There is no additional charge for the sizes within the ranges listed above.</t>
  </si>
  <si>
    <t>If gear is requested in a size outside of these ranges there will be additional charges.  These charges are the same for all models and materials.</t>
  </si>
  <si>
    <t>Chest sizes greater than 56" and up to 68" -  there is an additional charge of  $150.00</t>
  </si>
  <si>
    <t>Only increments of 2" will be accepted</t>
  </si>
  <si>
    <t>Sleeve lengths greater than 36" and up to 42" - there is no additional charge.</t>
  </si>
  <si>
    <t>Only increments of 1" will be accepted</t>
  </si>
  <si>
    <t xml:space="preserve">We also offer back lengths of 30" or 34" at no additional charge </t>
  </si>
  <si>
    <t>Waist sizes greater than 60" and up to 70" -  there is an additional charge of $120.00</t>
  </si>
  <si>
    <t>Inseams greater than 36" and up to 40" - there is no additional charge.</t>
  </si>
  <si>
    <t>GENERAL INFORMATION cont'd</t>
  </si>
  <si>
    <t>Reflective Lettering Configuration:</t>
  </si>
  <si>
    <t>Ricochet offers a variety of lettering options for all jackets.  The total number of letters/spaces available for rear lettering will be affected by the model of the garment, the size of the letter, and the lettering configuration.  There is a per letter charge of $7.00 for list price.</t>
  </si>
  <si>
    <t>The 2" and 3" measurements refer to the height of the letter, not the width.  The total number of letters listed includes the spaces between words on any 1 line of text.</t>
  </si>
  <si>
    <t>*** The top 3 rows of letters have less space than the lower rows due to the restrictions of width created by the shoulder seams.</t>
  </si>
  <si>
    <t>Always submit an RFQ for any letters other than standard to verify feasibility.</t>
  </si>
  <si>
    <t>Please refer to the below chart to determine the maximum number of letters/spaces available in a straight or arched configuration for any particular garment:</t>
  </si>
  <si>
    <t>Maximum Number of Letters / Spaces***</t>
  </si>
  <si>
    <t>2" Letters</t>
  </si>
  <si>
    <t>3" Letters</t>
  </si>
  <si>
    <t>CAN USE 2 OF THE 3 LINES</t>
  </si>
  <si>
    <t>Top Upper Back* - Row 1</t>
  </si>
  <si>
    <t>Mid Upper Back* - Row 2</t>
  </si>
  <si>
    <t>Above Trim* - Row 3</t>
  </si>
  <si>
    <t>CAN USE 1 OF THE 2 LINES</t>
  </si>
  <si>
    <t>Below Trim - Row 4</t>
  </si>
  <si>
    <t>Mid Lower Back - Row 5</t>
  </si>
  <si>
    <t>Delivery Time:</t>
  </si>
  <si>
    <t>The standard delivery time is 4 - 8 weeks from confirmation of order by factory.  This may change at any time according to our production queue.  Ricochet will notify you if delivery will be delayed beyond this date due to fabric availability.</t>
  </si>
  <si>
    <t>Return Authorization:</t>
  </si>
  <si>
    <t>Customers who have a repair or warranty issue should contact Ricochet Customer Service (contact information below) to receive a Return Authorization Form. All garments returned to Ricochet must be laundered and must include the Return Authorization Form or they will not be accepted. Once garments are received, Ricochet will contact the customer with a return status-update within 48 hours. Repairs for items not covered under warranty will be quoted and require approval from the customer before moving forward.</t>
  </si>
  <si>
    <t>Sales &amp; Customer Support Office</t>
  </si>
  <si>
    <t>Please contact the Sales Support Office if you have any garments that are in need of repair or if you have any questions or are in need of further assistance.</t>
  </si>
  <si>
    <r>
      <rPr>
        <b/>
        <sz val="11"/>
        <rFont val="Arial"/>
        <family val="2"/>
      </rPr>
      <t xml:space="preserve">Toll Free: </t>
    </r>
    <r>
      <rPr>
        <sz val="11"/>
        <rFont val="Arial"/>
        <family val="2"/>
      </rPr>
      <t xml:space="preserve"> (888) 462-1999  ext. 10
Normal business hours are 8:00 AM - 4:00 PM, Monday - Friday, Eastern Time</t>
    </r>
  </si>
  <si>
    <r>
      <rPr>
        <b/>
        <sz val="11"/>
        <rFont val="Arial"/>
        <family val="2"/>
      </rPr>
      <t>Fax:</t>
    </r>
    <r>
      <rPr>
        <sz val="11"/>
        <rFont val="Arial"/>
        <family val="2"/>
      </rPr>
      <t xml:space="preserve">  (215) 849-1981</t>
    </r>
  </si>
  <si>
    <r>
      <rPr>
        <b/>
        <sz val="11"/>
        <rFont val="Arial"/>
        <family val="2"/>
      </rPr>
      <t>E-mail:</t>
    </r>
    <r>
      <rPr>
        <sz val="11"/>
        <rFont val="Arial"/>
        <family val="2"/>
      </rPr>
      <t xml:space="preserve">  info@ricochet-gear.com</t>
    </r>
  </si>
  <si>
    <t>Visit our website at www.Ricochet-Gear.com to get the latest news about Ricochet!</t>
  </si>
  <si>
    <t>RICOCHET and WEAR SOMETHING SAFER are trademarks of Ricochet Manufacturing, Inc.</t>
  </si>
  <si>
    <t>CROSSTECH®, GORE-SEAM®, GORE® and designs are trademarks of W.L. Gore and Associates, Inc.</t>
  </si>
  <si>
    <t>Scotchlite and Triple Trim are trademarks of 3M.</t>
  </si>
  <si>
    <t>Ara-shield is a registered trademark of Southern Mills Inc.</t>
  </si>
  <si>
    <t xml:space="preserve"> www.Ricochet-Gear.com</t>
  </si>
  <si>
    <t>HORIZON</t>
  </si>
  <si>
    <t>RESQ</t>
  </si>
  <si>
    <t>RT 7100</t>
  </si>
  <si>
    <t>ARMOR</t>
  </si>
  <si>
    <t>EQUINOX</t>
  </si>
  <si>
    <t>CB</t>
  </si>
  <si>
    <t>PIONEER</t>
  </si>
  <si>
    <t>TITANIUM</t>
  </si>
  <si>
    <t>MAVERICK</t>
  </si>
  <si>
    <t>Usage - yds</t>
  </si>
  <si>
    <t>Milliken HORIZON™ 6.8 oz - Gold / Equinox™ 2-Layer - 7.1 oz / GORE™ RT7100</t>
  </si>
  <si>
    <t>Milliken HORIZON™ 6.8 oz - Gold / Equinox™ 2-Layer - 7.1 oz / CROSSTECH® Black Moisture Barrier</t>
  </si>
  <si>
    <t>Milliken HORIZON™ 6.8 oz -Black/ Equinox™ 2-Layer - 7.1 oz / GORE™ RT7100</t>
  </si>
  <si>
    <t>Milliken HORIZON™ 6.8 oz - Black / Equinox™ 2-Layer - 7.1 oz / CROSSTECH® Black Moisture Barrier</t>
  </si>
  <si>
    <t>RESPONSE</t>
  </si>
  <si>
    <t>ARMOR™ 6.6 oz - Gold / RESQ 2-Layer - 7.1 oz / CROSSTECH® Black Moisture Barrier</t>
  </si>
  <si>
    <t>ARMOR™ 6.6 oz - Black /  RESQ™ 2-Layer - 7.1 oz / GORE™ RT7100</t>
  </si>
  <si>
    <t>ARMOR™ 6.6 oz - Gold / TIT™ 2-Layer - 7.1 oz / CROSSTECH® Black Moisture Barrier</t>
  </si>
  <si>
    <t>ARMOR™ 6.6 oz - Black /  TIT™ 2-Layer - 7.1 oz / GORE™ RT7100</t>
  </si>
  <si>
    <t>SELECT</t>
  </si>
  <si>
    <t>Synergy PRO™ 7.5 oz - Black / Q-8™ - 8.0 oz / GORE™ RT7100</t>
  </si>
  <si>
    <t>MM-SP-C-402-D10</t>
  </si>
  <si>
    <t>Synergy PRO™ 7.5 oz - Yellow /  Q-8™ - 8.0 oz / GORE™ RT7100</t>
  </si>
  <si>
    <t>MM-SP-C-404-D10</t>
  </si>
  <si>
    <t>MM-PR-C-118-F08</t>
  </si>
  <si>
    <t>MM-PR-C-118-X08</t>
  </si>
  <si>
    <t>MM-PR-P-118-F08</t>
  </si>
  <si>
    <t>MM-PR-P-118-X08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</si>
</sst>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
    <numFmt numFmtId="165" formatCode="0.0"/>
    <numFmt numFmtId="166" formatCode="0.0%"/>
    <numFmt numFmtId="167" formatCode="_(&quot;$&quot;* #,##0.0_);_(&quot;$&quot;* \(#,##0.0\);_(&quot;$&quot;* &quot;-&quot;??_);_(@_)"/>
    <numFmt numFmtId="168" formatCode="_(&quot;$&quot;* #,##0_);_(&quot;$&quot;* \(#,##0\);_(&quot;$&quot;* &quot;-&quot;??_);_(@_)"/>
  </numFmts>
  <fonts count="64">
    <font>
      <sz val="10"/>
      <name val="Arial"/>
    </font>
    <font>
      <sz val="11"/>
      <color theme="1"/>
      <name val="Calibri"/>
      <family val="2"/>
      <scheme val="minor"/>
    </font>
    <font>
      <sz val="10"/>
      <name val="Arial"/>
      <family val="2"/>
    </font>
    <font>
      <sz val="14"/>
      <color indexed="8"/>
      <name val="Arial"/>
      <family val="2"/>
    </font>
    <font>
      <b/>
      <sz val="14"/>
      <color indexed="8"/>
      <name val="Arial"/>
      <family val="2"/>
    </font>
    <font>
      <b/>
      <sz val="16"/>
      <color indexed="8"/>
      <name val="Arial"/>
      <family val="2"/>
    </font>
    <font>
      <b/>
      <sz val="20"/>
      <color indexed="8"/>
      <name val="Arial"/>
      <family val="2"/>
    </font>
    <font>
      <b/>
      <sz val="18"/>
      <color indexed="8"/>
      <name val="Arial"/>
      <family val="2"/>
    </font>
    <font>
      <sz val="12"/>
      <color indexed="8"/>
      <name val="Arial"/>
      <family val="2"/>
    </font>
    <font>
      <b/>
      <sz val="12"/>
      <color indexed="8"/>
      <name val="Arial"/>
      <family val="2"/>
    </font>
    <font>
      <sz val="8"/>
      <name val="Arial"/>
      <family val="2"/>
    </font>
    <font>
      <sz val="14"/>
      <name val="Arial"/>
      <family val="2"/>
    </font>
    <font>
      <b/>
      <sz val="14"/>
      <name val="Arial"/>
      <family val="2"/>
    </font>
    <font>
      <b/>
      <i/>
      <sz val="13"/>
      <name val="Arial"/>
      <family val="2"/>
    </font>
    <font>
      <b/>
      <sz val="12"/>
      <name val="Arial"/>
      <family val="2"/>
    </font>
    <font>
      <sz val="10"/>
      <color indexed="8"/>
      <name val="Arial"/>
      <family val="2"/>
    </font>
    <font>
      <sz val="12"/>
      <name val="Arial"/>
      <family val="2"/>
    </font>
    <font>
      <sz val="11"/>
      <name val="Arial"/>
      <family val="2"/>
    </font>
    <font>
      <sz val="24"/>
      <name val="Myriad Pro"/>
      <family val="2"/>
    </font>
    <font>
      <b/>
      <sz val="14"/>
      <color rgb="FF000000"/>
      <name val="Arial"/>
      <family val="2"/>
    </font>
    <font>
      <sz val="14"/>
      <color rgb="FF000000"/>
      <name val="Arial"/>
      <family val="2"/>
    </font>
    <font>
      <b/>
      <sz val="24"/>
      <color indexed="8"/>
      <name val="Arial"/>
      <family val="2"/>
    </font>
    <font>
      <b/>
      <u/>
      <sz val="12"/>
      <color rgb="FF000000"/>
      <name val="Arial"/>
      <family val="2"/>
    </font>
    <font>
      <sz val="11"/>
      <color indexed="8"/>
      <name val="Arial"/>
      <family val="2"/>
    </font>
    <font>
      <b/>
      <sz val="11"/>
      <color rgb="FF000000"/>
      <name val="Arial"/>
      <family val="2"/>
    </font>
    <font>
      <b/>
      <sz val="11"/>
      <color indexed="8"/>
      <name val="Arial"/>
      <family val="2"/>
    </font>
    <font>
      <sz val="10"/>
      <color rgb="FF000000"/>
      <name val="Arial"/>
      <family val="2"/>
    </font>
    <font>
      <sz val="16"/>
      <color indexed="8"/>
      <name val="Arial"/>
      <family val="2"/>
    </font>
    <font>
      <b/>
      <sz val="14"/>
      <color indexed="9"/>
      <name val="Arial"/>
      <family val="2"/>
    </font>
    <font>
      <b/>
      <sz val="20"/>
      <color rgb="FF000000"/>
      <name val="Arial"/>
      <family val="2"/>
    </font>
    <font>
      <sz val="8"/>
      <color indexed="8"/>
      <name val="Arial"/>
      <family val="2"/>
    </font>
    <font>
      <b/>
      <sz val="8"/>
      <color indexed="8"/>
      <name val="Arial"/>
      <family val="2"/>
    </font>
    <font>
      <sz val="9"/>
      <color indexed="8"/>
      <name val="Arial"/>
      <family val="2"/>
    </font>
    <font>
      <sz val="7"/>
      <color indexed="8"/>
      <name val="Arial"/>
      <family val="2"/>
    </font>
    <font>
      <sz val="7"/>
      <name val="Arial"/>
      <family val="2"/>
    </font>
    <font>
      <b/>
      <sz val="11"/>
      <name val="Arial"/>
      <family val="2"/>
    </font>
    <font>
      <b/>
      <sz val="18"/>
      <color theme="0"/>
      <name val="Arial"/>
      <family val="2"/>
    </font>
    <font>
      <sz val="18"/>
      <color indexed="8"/>
      <name val="Arial"/>
      <family val="2"/>
    </font>
    <font>
      <sz val="12"/>
      <name val="Myriad Pro"/>
      <family val="2"/>
    </font>
    <font>
      <i/>
      <sz val="8"/>
      <color indexed="8"/>
      <name val="Arial"/>
      <family val="2"/>
    </font>
    <font>
      <b/>
      <sz val="10"/>
      <color indexed="8"/>
      <name val="Arial"/>
      <family val="2"/>
    </font>
    <font>
      <i/>
      <sz val="10"/>
      <color indexed="8"/>
      <name val="Arial"/>
      <family val="2"/>
    </font>
    <font>
      <b/>
      <sz val="9"/>
      <color indexed="8"/>
      <name val="Arial"/>
      <family val="2"/>
    </font>
    <font>
      <b/>
      <i/>
      <sz val="8"/>
      <color indexed="8"/>
      <name val="Arial"/>
      <family val="2"/>
    </font>
    <font>
      <b/>
      <sz val="10"/>
      <name val="Arial"/>
      <family val="2"/>
    </font>
    <font>
      <i/>
      <sz val="9"/>
      <color indexed="8"/>
      <name val="Arial"/>
      <family val="2"/>
    </font>
    <font>
      <b/>
      <u/>
      <sz val="10"/>
      <name val="Arial"/>
      <family val="2"/>
    </font>
    <font>
      <b/>
      <sz val="9"/>
      <name val="Arial"/>
      <family val="2"/>
    </font>
    <font>
      <b/>
      <sz val="7"/>
      <color indexed="8"/>
      <name val="Arial"/>
      <family val="2"/>
    </font>
    <font>
      <strike/>
      <sz val="8"/>
      <name val="Arial"/>
      <family val="2"/>
    </font>
    <font>
      <strike/>
      <sz val="7"/>
      <color indexed="8"/>
      <name val="Arial"/>
      <family val="2"/>
    </font>
    <font>
      <b/>
      <sz val="8"/>
      <color rgb="FFFF0000"/>
      <name val="Arial"/>
      <family val="2"/>
    </font>
    <font>
      <sz val="9"/>
      <name val="Arial"/>
      <family val="2"/>
    </font>
    <font>
      <sz val="10"/>
      <name val="Arial"/>
      <family val="2"/>
    </font>
    <font>
      <sz val="9.5"/>
      <name val="Arial"/>
      <family val="2"/>
    </font>
    <font>
      <sz val="9.5"/>
      <color rgb="FF000000"/>
      <name val="Arial"/>
      <family val="2"/>
    </font>
    <font>
      <sz val="9"/>
      <color rgb="FF000000"/>
      <name val="Arial"/>
      <family val="2"/>
    </font>
    <font>
      <b/>
      <sz val="10"/>
      <color rgb="FFFF0000"/>
      <name val="Arial"/>
      <family val="2"/>
    </font>
    <font>
      <sz val="9"/>
      <color indexed="81"/>
      <name val="Tahoma"/>
      <family val="2"/>
    </font>
    <font>
      <b/>
      <sz val="9"/>
      <color indexed="81"/>
      <name val="Tahoma"/>
      <family val="2"/>
    </font>
    <font>
      <u/>
      <sz val="12"/>
      <name val="Arial"/>
      <family val="2"/>
    </font>
    <font>
      <b/>
      <sz val="8"/>
      <name val="Arial"/>
      <family val="2"/>
    </font>
    <font>
      <sz val="8"/>
      <color rgb="FFFF0000"/>
      <name val="Arial"/>
      <family val="2"/>
    </font>
    <font>
      <b/>
      <sz val="18"/>
      <color indexed="9"/>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450858"/>
        <bgColor indexed="64"/>
      </patternFill>
    </fill>
    <fill>
      <patternFill patternType="solid">
        <fgColor rgb="FFFFFF00"/>
        <bgColor indexed="64"/>
      </patternFill>
    </fill>
    <fill>
      <patternFill patternType="solid">
        <fgColor rgb="FF92D050"/>
        <bgColor indexed="64"/>
      </patternFill>
    </fill>
    <fill>
      <patternFill patternType="solid">
        <fgColor rgb="FFFF00FF"/>
        <bgColor indexed="64"/>
      </patternFill>
    </fill>
    <fill>
      <patternFill patternType="solid">
        <fgColor rgb="FFF1A1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450858"/>
      </left>
      <right style="thin">
        <color rgb="FF450858"/>
      </right>
      <top style="thin">
        <color rgb="FF450858"/>
      </top>
      <bottom/>
      <diagonal/>
    </border>
    <border>
      <left style="thin">
        <color rgb="FF450858"/>
      </left>
      <right style="thin">
        <color rgb="FF450858"/>
      </right>
      <top/>
      <bottom/>
      <diagonal/>
    </border>
    <border>
      <left style="thin">
        <color rgb="FF450858"/>
      </left>
      <right style="thin">
        <color rgb="FF450858"/>
      </right>
      <top/>
      <bottom style="thin">
        <color rgb="FF450858"/>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s>
  <cellStyleXfs count="6">
    <xf numFmtId="0" fontId="0"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43" fontId="53" fillId="0" borderId="0" applyFont="0" applyFill="0" applyBorder="0" applyAlignment="0" applyProtection="0"/>
    <xf numFmtId="9" fontId="53" fillId="0" borderId="0" applyFont="0" applyFill="0" applyBorder="0" applyAlignment="0" applyProtection="0"/>
  </cellStyleXfs>
  <cellXfs count="458">
    <xf numFmtId="0" fontId="0" fillId="0" borderId="0" xfId="0"/>
    <xf numFmtId="0" fontId="8" fillId="0" borderId="0" xfId="0" applyFont="1" applyAlignment="1">
      <alignment horizontal="left" vertical="top"/>
    </xf>
    <xf numFmtId="0" fontId="11" fillId="0" borderId="0" xfId="0" applyFont="1"/>
    <xf numFmtId="0" fontId="11"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left" vertical="center"/>
    </xf>
    <xf numFmtId="44" fontId="3" fillId="0" borderId="0" xfId="1" applyFont="1" applyAlignment="1">
      <alignment horizontal="left" vertical="center"/>
    </xf>
    <xf numFmtId="0" fontId="13" fillId="0" borderId="0" xfId="0" applyFont="1" applyAlignment="1">
      <alignment vertical="center" wrapText="1"/>
    </xf>
    <xf numFmtId="0" fontId="7" fillId="0" borderId="0" xfId="0" applyFont="1" applyAlignment="1">
      <alignment horizontal="center" vertical="top" wrapText="1"/>
    </xf>
    <xf numFmtId="0" fontId="7" fillId="0" borderId="0" xfId="0" applyFont="1" applyAlignment="1">
      <alignment vertical="top" wrapText="1"/>
    </xf>
    <xf numFmtId="0" fontId="3" fillId="0" borderId="0" xfId="0" applyFont="1" applyAlignment="1">
      <alignment horizontal="left" vertical="center" wrapText="1"/>
    </xf>
    <xf numFmtId="44" fontId="10" fillId="0" borderId="0" xfId="1" applyFont="1" applyAlignment="1">
      <alignment horizontal="left" vertical="center"/>
    </xf>
    <xf numFmtId="0" fontId="8" fillId="0" borderId="0" xfId="0" applyFont="1" applyAlignment="1">
      <alignment vertical="center" wrapText="1"/>
    </xf>
    <xf numFmtId="0" fontId="8" fillId="0" borderId="0" xfId="0" applyFont="1" applyAlignment="1">
      <alignment horizontal="left" vertical="center"/>
    </xf>
    <xf numFmtId="44" fontId="8" fillId="0" borderId="0" xfId="1" applyFont="1" applyAlignment="1">
      <alignment horizontal="left" vertical="center"/>
    </xf>
    <xf numFmtId="49" fontId="23" fillId="0" borderId="0" xfId="0" applyNumberFormat="1" applyFont="1" applyAlignment="1">
      <alignment horizontal="center" vertical="center" wrapText="1"/>
    </xf>
    <xf numFmtId="0" fontId="23" fillId="0" borderId="0" xfId="0" applyFont="1" applyAlignment="1">
      <alignment horizontal="center" vertical="center" wrapText="1"/>
    </xf>
    <xf numFmtId="44" fontId="23" fillId="0" borderId="0" xfId="1" applyFont="1" applyAlignment="1">
      <alignment horizontal="left" vertical="center"/>
    </xf>
    <xf numFmtId="0" fontId="23" fillId="0" borderId="0" xfId="0" applyFont="1" applyAlignment="1">
      <alignment horizontal="left" vertical="center"/>
    </xf>
    <xf numFmtId="0" fontId="18"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23" fillId="0" borderId="0" xfId="0" applyFont="1" applyAlignment="1">
      <alignment horizontal="left" vertical="center" wrapText="1"/>
    </xf>
    <xf numFmtId="0" fontId="17" fillId="0" borderId="0" xfId="0" applyFont="1" applyAlignment="1">
      <alignment vertical="top"/>
    </xf>
    <xf numFmtId="0" fontId="3" fillId="0" borderId="0" xfId="0" applyFont="1" applyAlignment="1">
      <alignment horizontal="left" vertical="top"/>
    </xf>
    <xf numFmtId="0" fontId="19" fillId="0" borderId="0" xfId="0" applyFont="1" applyAlignment="1">
      <alignment vertical="top"/>
    </xf>
    <xf numFmtId="0" fontId="17" fillId="0" borderId="0" xfId="0" applyFont="1" applyAlignment="1">
      <alignment vertical="top" wrapText="1"/>
    </xf>
    <xf numFmtId="0" fontId="17" fillId="0" borderId="0" xfId="0" applyFont="1" applyAlignment="1">
      <alignment horizontal="center" vertical="top"/>
    </xf>
    <xf numFmtId="0" fontId="3" fillId="0" borderId="0" xfId="0" applyFont="1" applyAlignment="1">
      <alignment horizontal="center" vertical="top"/>
    </xf>
    <xf numFmtId="0" fontId="19" fillId="0" borderId="0" xfId="0" applyFont="1" applyAlignment="1">
      <alignment horizontal="center" vertical="top"/>
    </xf>
    <xf numFmtId="0" fontId="17" fillId="0" borderId="0" xfId="0" applyFont="1" applyAlignment="1">
      <alignment vertical="center"/>
    </xf>
    <xf numFmtId="0" fontId="20" fillId="0" borderId="0" xfId="0" applyFont="1" applyAlignment="1">
      <alignment vertical="top"/>
    </xf>
    <xf numFmtId="0" fontId="17" fillId="0" borderId="0" xfId="0" applyFont="1" applyAlignment="1">
      <alignment vertical="center" wrapText="1"/>
    </xf>
    <xf numFmtId="1" fontId="19" fillId="0" borderId="0" xfId="0" applyNumberFormat="1" applyFont="1" applyAlignment="1">
      <alignment vertical="center"/>
    </xf>
    <xf numFmtId="0" fontId="19" fillId="0" borderId="0" xfId="0" applyFont="1" applyAlignment="1">
      <alignment vertical="center"/>
    </xf>
    <xf numFmtId="0" fontId="11" fillId="0" borderId="0" xfId="0" applyFont="1" applyAlignment="1">
      <alignment vertical="top" wrapText="1"/>
    </xf>
    <xf numFmtId="0" fontId="19" fillId="0" borderId="0" xfId="0" applyFont="1" applyAlignment="1">
      <alignment vertical="center" wrapText="1"/>
    </xf>
    <xf numFmtId="0" fontId="20" fillId="0" borderId="0" xfId="0" applyFont="1" applyAlignment="1">
      <alignment horizontal="left" vertical="top" wrapText="1"/>
    </xf>
    <xf numFmtId="44" fontId="3" fillId="0" borderId="0" xfId="1" applyFont="1" applyAlignment="1">
      <alignment horizontal="left" vertical="top"/>
    </xf>
    <xf numFmtId="0" fontId="26" fillId="0" borderId="0" xfId="0" applyFont="1" applyAlignment="1">
      <alignment horizontal="left" vertical="top" indent="11"/>
    </xf>
    <xf numFmtId="0" fontId="16" fillId="0" borderId="0" xfId="0" applyFont="1"/>
    <xf numFmtId="0" fontId="27" fillId="0" borderId="0" xfId="0" applyFont="1" applyAlignment="1">
      <alignment horizontal="left" vertical="center"/>
    </xf>
    <xf numFmtId="0" fontId="23" fillId="0" borderId="0" xfId="0" applyFont="1" applyAlignment="1">
      <alignment horizontal="left"/>
    </xf>
    <xf numFmtId="0" fontId="27" fillId="0" borderId="0" xfId="0" applyFont="1" applyAlignment="1">
      <alignment horizontal="left" vertical="top"/>
    </xf>
    <xf numFmtId="0" fontId="15" fillId="0" borderId="0" xfId="0" applyFont="1" applyAlignment="1">
      <alignment horizontal="left" vertical="top"/>
    </xf>
    <xf numFmtId="0" fontId="9" fillId="0" borderId="0" xfId="0" applyFont="1" applyAlignment="1">
      <alignment horizontal="left" vertical="top"/>
    </xf>
    <xf numFmtId="0" fontId="15" fillId="0" borderId="0" xfId="0" applyFont="1" applyAlignment="1">
      <alignment horizontal="left"/>
    </xf>
    <xf numFmtId="0" fontId="30" fillId="0" borderId="0" xfId="0" applyFont="1" applyAlignment="1">
      <alignment horizontal="left" vertical="center"/>
    </xf>
    <xf numFmtId="0" fontId="37" fillId="0" borderId="0" xfId="0" applyFont="1" applyAlignment="1">
      <alignment vertical="center"/>
    </xf>
    <xf numFmtId="0" fontId="11" fillId="0" borderId="0" xfId="0" applyFont="1" applyAlignment="1">
      <alignment vertical="center"/>
    </xf>
    <xf numFmtId="0" fontId="9" fillId="0" borderId="0" xfId="0" applyFont="1" applyAlignment="1">
      <alignment horizontal="left" vertical="center"/>
    </xf>
    <xf numFmtId="0" fontId="3" fillId="0" borderId="0" xfId="0" applyFont="1" applyAlignment="1">
      <alignment vertical="top"/>
    </xf>
    <xf numFmtId="0" fontId="17"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xf>
    <xf numFmtId="0" fontId="11" fillId="0" borderId="0" xfId="0" applyFont="1" applyAlignment="1">
      <alignment horizontal="right" vertical="center" indent="1"/>
    </xf>
    <xf numFmtId="0" fontId="30" fillId="0" borderId="0" xfId="0" applyFont="1" applyAlignment="1">
      <alignment horizontal="left" vertical="center" wrapText="1"/>
    </xf>
    <xf numFmtId="44" fontId="10" fillId="0" borderId="0" xfId="1" applyFont="1" applyAlignment="1">
      <alignment horizontal="left" vertical="top" wrapText="1"/>
    </xf>
    <xf numFmtId="0" fontId="33" fillId="0" borderId="0" xfId="0" applyFont="1" applyAlignment="1">
      <alignment horizontal="left" vertical="center" wrapText="1"/>
    </xf>
    <xf numFmtId="0" fontId="30" fillId="0" borderId="0" xfId="0" applyFont="1" applyAlignment="1">
      <alignment horizontal="left" vertical="top" wrapText="1"/>
    </xf>
    <xf numFmtId="0" fontId="15" fillId="0" borderId="0" xfId="0" applyFont="1" applyAlignment="1">
      <alignment horizontal="left" vertical="center" wrapText="1"/>
    </xf>
    <xf numFmtId="0" fontId="33" fillId="0" borderId="0" xfId="0" applyFont="1" applyAlignment="1">
      <alignment horizontal="left" vertical="top" wrapText="1"/>
    </xf>
    <xf numFmtId="0" fontId="33"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164" fontId="10" fillId="0" borderId="0" xfId="0" applyNumberFormat="1" applyFont="1" applyAlignment="1">
      <alignment horizontal="center" vertical="center"/>
    </xf>
    <xf numFmtId="0" fontId="30" fillId="0" borderId="0" xfId="0" applyFont="1" applyAlignment="1">
      <alignment vertical="center" shrinkToFit="1"/>
    </xf>
    <xf numFmtId="44" fontId="10" fillId="0" borderId="0" xfId="1" applyFont="1" applyAlignment="1">
      <alignment horizontal="center" vertical="center"/>
    </xf>
    <xf numFmtId="44" fontId="10" fillId="0" borderId="0" xfId="1" applyFont="1" applyAlignment="1">
      <alignment vertical="center"/>
    </xf>
    <xf numFmtId="0" fontId="30" fillId="0" borderId="0" xfId="0" applyFont="1" applyAlignment="1">
      <alignment vertical="center"/>
    </xf>
    <xf numFmtId="0" fontId="10" fillId="0" borderId="0" xfId="1" applyNumberFormat="1" applyFont="1" applyAlignment="1">
      <alignment vertical="center"/>
    </xf>
    <xf numFmtId="0" fontId="33" fillId="0" borderId="0" xfId="0" applyFont="1" applyAlignment="1">
      <alignment horizontal="center" vertical="center" wrapText="1"/>
    </xf>
    <xf numFmtId="0" fontId="7" fillId="0" borderId="0" xfId="0" applyFont="1" applyAlignment="1">
      <alignment vertical="top"/>
    </xf>
    <xf numFmtId="0" fontId="7" fillId="0" borderId="0" xfId="0" applyFont="1" applyAlignment="1">
      <alignment horizontal="center" vertical="top"/>
    </xf>
    <xf numFmtId="0" fontId="26" fillId="0" borderId="0" xfId="0" applyFont="1" applyAlignment="1">
      <alignment horizontal="left" vertical="top"/>
    </xf>
    <xf numFmtId="0" fontId="30" fillId="0" borderId="0" xfId="0" applyFont="1" applyAlignment="1">
      <alignment vertical="top"/>
    </xf>
    <xf numFmtId="0" fontId="39" fillId="0" borderId="0" xfId="0" applyFont="1" applyAlignment="1">
      <alignment horizontal="left" vertical="center"/>
    </xf>
    <xf numFmtId="0" fontId="13" fillId="0" borderId="0" xfId="0" applyFont="1" applyAlignment="1">
      <alignment vertical="center"/>
    </xf>
    <xf numFmtId="49" fontId="23" fillId="0" borderId="0" xfId="0" applyNumberFormat="1" applyFont="1" applyAlignment="1">
      <alignment horizontal="left" vertical="center"/>
    </xf>
    <xf numFmtId="0" fontId="39" fillId="0" borderId="0" xfId="0" applyFont="1" applyAlignment="1">
      <alignment horizontal="left" vertical="top" indent="1"/>
    </xf>
    <xf numFmtId="0" fontId="9" fillId="0" borderId="0" xfId="0" applyFont="1" applyAlignment="1">
      <alignment horizontal="right" vertical="center" indent="1"/>
    </xf>
    <xf numFmtId="0" fontId="15" fillId="0" borderId="0" xfId="0" applyFont="1" applyAlignment="1">
      <alignment vertical="center"/>
    </xf>
    <xf numFmtId="0" fontId="40" fillId="0" borderId="0" xfId="0" applyFont="1" applyAlignment="1">
      <alignment horizontal="right" vertical="center" indent="1"/>
    </xf>
    <xf numFmtId="0" fontId="41" fillId="0" borderId="0" xfId="0" applyFont="1" applyAlignment="1">
      <alignment horizontal="left" vertical="center" wrapText="1" indent="2"/>
    </xf>
    <xf numFmtId="0" fontId="2" fillId="0" borderId="0" xfId="0" applyFont="1"/>
    <xf numFmtId="0" fontId="39" fillId="0" borderId="0" xfId="0" applyFont="1" applyAlignment="1">
      <alignment horizontal="left" vertical="center" wrapText="1"/>
    </xf>
    <xf numFmtId="0" fontId="40" fillId="0" borderId="0" xfId="0" applyFont="1" applyAlignment="1">
      <alignment horizontal="left" vertical="top"/>
    </xf>
    <xf numFmtId="0" fontId="43" fillId="0" borderId="0" xfId="0" applyFont="1" applyAlignment="1">
      <alignment horizontal="center" vertical="center"/>
    </xf>
    <xf numFmtId="0" fontId="25" fillId="2" borderId="14" xfId="0" applyFont="1" applyFill="1" applyBorder="1" applyAlignment="1">
      <alignment horizontal="center" wrapText="1"/>
    </xf>
    <xf numFmtId="0" fontId="25" fillId="2" borderId="15" xfId="0" applyFont="1" applyFill="1" applyBorder="1" applyAlignment="1">
      <alignment horizontal="center" wrapText="1"/>
    </xf>
    <xf numFmtId="0" fontId="25" fillId="2" borderId="13" xfId="0" applyFont="1" applyFill="1" applyBorder="1" applyAlignment="1">
      <alignment horizontal="left"/>
    </xf>
    <xf numFmtId="0" fontId="5" fillId="2" borderId="10" xfId="0" applyFont="1" applyFill="1" applyBorder="1" applyAlignment="1">
      <alignment vertical="center"/>
    </xf>
    <xf numFmtId="0" fontId="5" fillId="2" borderId="11" xfId="0" applyFont="1" applyFill="1" applyBorder="1" applyAlignment="1">
      <alignment vertical="center"/>
    </xf>
    <xf numFmtId="0" fontId="25" fillId="2" borderId="14" xfId="0" applyFont="1" applyFill="1" applyBorder="1" applyAlignment="1">
      <alignment wrapText="1"/>
    </xf>
    <xf numFmtId="0" fontId="30" fillId="0" borderId="0" xfId="0" applyFont="1" applyAlignment="1">
      <alignment horizontal="right" vertical="center"/>
    </xf>
    <xf numFmtId="0" fontId="42" fillId="2" borderId="16" xfId="0" applyFont="1" applyFill="1" applyBorder="1" applyAlignment="1">
      <alignment vertical="center"/>
    </xf>
    <xf numFmtId="0" fontId="31" fillId="2" borderId="16" xfId="0" applyFont="1" applyFill="1" applyBorder="1" applyAlignment="1">
      <alignment vertical="center"/>
    </xf>
    <xf numFmtId="0" fontId="35" fillId="2" borderId="11" xfId="0" applyFont="1" applyFill="1" applyBorder="1" applyAlignment="1">
      <alignment horizontal="center" vertical="center"/>
    </xf>
    <xf numFmtId="0" fontId="44" fillId="0" borderId="0" xfId="0" applyFont="1" applyAlignment="1">
      <alignment horizontal="center"/>
    </xf>
    <xf numFmtId="0" fontId="2" fillId="0" borderId="0" xfId="0" applyFont="1" applyAlignment="1">
      <alignment wrapText="1"/>
    </xf>
    <xf numFmtId="0" fontId="39" fillId="0" borderId="0" xfId="0" applyFont="1" applyAlignment="1">
      <alignment horizontal="center" vertical="center"/>
    </xf>
    <xf numFmtId="0" fontId="39" fillId="0" borderId="11" xfId="0" applyFont="1" applyBorder="1" applyAlignment="1">
      <alignment vertical="center"/>
    </xf>
    <xf numFmtId="0" fontId="39" fillId="0" borderId="0" xfId="0" applyFont="1" applyAlignment="1">
      <alignment vertical="center"/>
    </xf>
    <xf numFmtId="0" fontId="25" fillId="2" borderId="13" xfId="0" applyFont="1" applyFill="1" applyBorder="1" applyAlignment="1">
      <alignment horizontal="center"/>
    </xf>
    <xf numFmtId="0" fontId="42" fillId="0" borderId="0" xfId="0" applyFont="1" applyAlignment="1">
      <alignment horizontal="center" vertical="center"/>
    </xf>
    <xf numFmtId="0" fontId="4" fillId="2" borderId="17" xfId="0" applyFont="1" applyFill="1" applyBorder="1" applyAlignment="1">
      <alignment vertical="top"/>
    </xf>
    <xf numFmtId="0" fontId="4" fillId="2" borderId="18" xfId="0" applyFont="1" applyFill="1" applyBorder="1" applyAlignment="1">
      <alignment vertical="top"/>
    </xf>
    <xf numFmtId="0" fontId="3" fillId="0" borderId="0" xfId="0" applyFont="1" applyAlignment="1">
      <alignment horizontal="center" vertical="top" wrapText="1"/>
    </xf>
    <xf numFmtId="44" fontId="3" fillId="0" borderId="0" xfId="1" applyFont="1" applyAlignment="1">
      <alignment horizontal="center" vertical="top"/>
    </xf>
    <xf numFmtId="44" fontId="34" fillId="0" borderId="0" xfId="1" applyFont="1" applyAlignment="1">
      <alignment horizontal="left" vertical="top" wrapText="1"/>
    </xf>
    <xf numFmtId="0" fontId="14" fillId="2" borderId="16" xfId="0" applyFont="1" applyFill="1" applyBorder="1" applyAlignment="1">
      <alignment horizontal="center" vertical="center"/>
    </xf>
    <xf numFmtId="0" fontId="40" fillId="0" borderId="0" xfId="0" applyFont="1" applyAlignment="1">
      <alignment horizontal="center" vertical="center"/>
    </xf>
    <xf numFmtId="0" fontId="25" fillId="2" borderId="14" xfId="0" applyFont="1" applyFill="1" applyBorder="1" applyAlignment="1">
      <alignment horizontal="center"/>
    </xf>
    <xf numFmtId="0" fontId="15" fillId="0" borderId="0" xfId="0" applyFont="1" applyAlignment="1">
      <alignment horizontal="left" vertical="center"/>
    </xf>
    <xf numFmtId="0" fontId="44"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47" fillId="0" borderId="16" xfId="0" applyFont="1" applyBorder="1" applyAlignment="1">
      <alignment horizontal="center" vertical="center"/>
    </xf>
    <xf numFmtId="0" fontId="47" fillId="0" borderId="16" xfId="0" applyFont="1" applyBorder="1" applyAlignment="1">
      <alignment horizontal="center" vertical="center" wrapText="1"/>
    </xf>
    <xf numFmtId="0" fontId="2" fillId="0" borderId="0" xfId="0" applyFont="1" applyAlignment="1">
      <alignment vertical="center"/>
    </xf>
    <xf numFmtId="0" fontId="0" fillId="0" borderId="0" xfId="0" applyAlignment="1">
      <alignment vertical="center"/>
    </xf>
    <xf numFmtId="0" fontId="44" fillId="0" borderId="0" xfId="0" applyFont="1"/>
    <xf numFmtId="0" fontId="44"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right" vertical="center"/>
    </xf>
    <xf numFmtId="0" fontId="2" fillId="0" borderId="0" xfId="0" applyFont="1" applyAlignment="1">
      <alignment horizontal="left" vertical="center" wrapText="1"/>
    </xf>
    <xf numFmtId="0" fontId="48" fillId="2" borderId="14" xfId="0" applyFont="1" applyFill="1" applyBorder="1" applyAlignment="1">
      <alignment horizontal="center" wrapText="1"/>
    </xf>
    <xf numFmtId="0" fontId="9" fillId="2" borderId="2" xfId="0" applyFont="1" applyFill="1" applyBorder="1" applyAlignment="1">
      <alignment horizontal="center"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33" xfId="0" applyFont="1" applyFill="1" applyBorder="1" applyAlignment="1">
      <alignment horizontal="center" vertical="center"/>
    </xf>
    <xf numFmtId="0" fontId="9" fillId="2" borderId="33" xfId="0" applyFont="1" applyFill="1" applyBorder="1" applyAlignment="1">
      <alignment vertical="center"/>
    </xf>
    <xf numFmtId="0" fontId="9" fillId="2" borderId="34" xfId="0" applyFont="1" applyFill="1" applyBorder="1" applyAlignment="1">
      <alignment vertical="center"/>
    </xf>
    <xf numFmtId="0" fontId="25" fillId="0" borderId="0" xfId="0" applyFont="1" applyAlignment="1">
      <alignment horizontal="center" wrapText="1"/>
    </xf>
    <xf numFmtId="44" fontId="25" fillId="0" borderId="0" xfId="1" applyFont="1" applyAlignment="1">
      <alignment wrapText="1"/>
    </xf>
    <xf numFmtId="0" fontId="25" fillId="0" borderId="0" xfId="0" applyFont="1" applyAlignment="1">
      <alignment horizontal="center"/>
    </xf>
    <xf numFmtId="0" fontId="35" fillId="2" borderId="14" xfId="0" applyFont="1" applyFill="1" applyBorder="1" applyAlignment="1">
      <alignment horizontal="center" vertical="center"/>
    </xf>
    <xf numFmtId="44" fontId="10" fillId="0" borderId="0" xfId="1" applyFont="1" applyAlignment="1">
      <alignment horizontal="left" vertical="center" wrapText="1"/>
    </xf>
    <xf numFmtId="0" fontId="3" fillId="0" borderId="0" xfId="0" applyFont="1" applyAlignment="1">
      <alignment horizontal="center" vertical="center"/>
    </xf>
    <xf numFmtId="0" fontId="40" fillId="0" borderId="0" xfId="0" applyFont="1" applyAlignment="1">
      <alignment vertical="center"/>
    </xf>
    <xf numFmtId="0" fontId="10" fillId="0" borderId="0" xfId="0" applyFont="1" applyAlignment="1">
      <alignment horizontal="left" vertical="center" wrapText="1"/>
    </xf>
    <xf numFmtId="0" fontId="15" fillId="0" borderId="0" xfId="0" applyFont="1" applyAlignment="1">
      <alignment horizontal="center" vertical="center"/>
    </xf>
    <xf numFmtId="0" fontId="40"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center" vertical="center" wrapText="1"/>
    </xf>
    <xf numFmtId="44" fontId="25" fillId="0" borderId="0" xfId="1" applyFont="1" applyAlignment="1">
      <alignment vertical="center" wrapText="1"/>
    </xf>
    <xf numFmtId="0" fontId="23" fillId="0" borderId="0" xfId="0" applyFont="1" applyAlignment="1">
      <alignment horizontal="center" vertical="center"/>
    </xf>
    <xf numFmtId="44" fontId="10" fillId="0" borderId="0" xfId="0" applyNumberFormat="1" applyFont="1" applyAlignment="1">
      <alignment horizontal="center" vertical="center"/>
    </xf>
    <xf numFmtId="0" fontId="34" fillId="0" borderId="0" xfId="0" applyFont="1" applyAlignment="1">
      <alignment vertical="center"/>
    </xf>
    <xf numFmtId="44" fontId="34" fillId="0" borderId="0" xfId="0" applyNumberFormat="1" applyFont="1" applyAlignment="1">
      <alignment horizontal="center" vertical="center"/>
    </xf>
    <xf numFmtId="44" fontId="34" fillId="0" borderId="0" xfId="1" applyFont="1" applyAlignment="1">
      <alignment horizontal="left" vertical="center" wrapText="1"/>
    </xf>
    <xf numFmtId="0" fontId="42" fillId="2" borderId="20"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14" xfId="0" applyFont="1" applyFill="1" applyBorder="1" applyAlignment="1">
      <alignment vertical="center"/>
    </xf>
    <xf numFmtId="0" fontId="25" fillId="2" borderId="14" xfId="0" applyFont="1" applyFill="1" applyBorder="1" applyAlignment="1">
      <alignment vertical="center" wrapText="1"/>
    </xf>
    <xf numFmtId="0" fontId="7" fillId="2" borderId="35" xfId="0" applyFont="1" applyFill="1" applyBorder="1" applyAlignment="1">
      <alignment horizontal="center" vertical="center" wrapText="1"/>
    </xf>
    <xf numFmtId="0" fontId="40" fillId="2" borderId="18" xfId="0" applyFont="1" applyFill="1" applyBorder="1" applyAlignment="1">
      <alignment horizontal="center"/>
    </xf>
    <xf numFmtId="0" fontId="40" fillId="2" borderId="19" xfId="0" applyFont="1" applyFill="1" applyBorder="1" applyAlignment="1">
      <alignment horizontal="center"/>
    </xf>
    <xf numFmtId="0" fontId="3" fillId="0" borderId="0" xfId="0" applyFont="1" applyAlignment="1">
      <alignment horizontal="left" wrapText="1"/>
    </xf>
    <xf numFmtId="44" fontId="10" fillId="0" borderId="0" xfId="1" applyFont="1" applyAlignment="1">
      <alignment horizontal="center" vertical="center" wrapText="1"/>
    </xf>
    <xf numFmtId="0" fontId="30" fillId="0" borderId="28" xfId="0" applyFont="1" applyBorder="1" applyAlignment="1">
      <alignment vertical="center"/>
    </xf>
    <xf numFmtId="0" fontId="29" fillId="0" borderId="0" xfId="0" applyFont="1" applyAlignment="1">
      <alignment horizontal="center" vertical="center" wrapText="1"/>
    </xf>
    <xf numFmtId="1" fontId="19" fillId="0" borderId="0" xfId="0" applyNumberFormat="1"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7" fillId="0" borderId="0" xfId="0" applyFont="1" applyAlignment="1">
      <alignment horizontal="center" vertical="center" wrapText="1"/>
    </xf>
    <xf numFmtId="1" fontId="4" fillId="0" borderId="0" xfId="1" applyNumberFormat="1" applyFont="1" applyAlignment="1">
      <alignment horizontal="center" vertical="center"/>
    </xf>
    <xf numFmtId="44" fontId="3" fillId="0" borderId="0" xfId="1" applyFont="1" applyAlignment="1">
      <alignment horizontal="center" vertical="center"/>
    </xf>
    <xf numFmtId="0" fontId="42" fillId="2" borderId="4" xfId="0" applyFont="1" applyFill="1" applyBorder="1" applyAlignment="1">
      <alignment horizontal="center" vertical="center"/>
    </xf>
    <xf numFmtId="0" fontId="42" fillId="2" borderId="5" xfId="0" applyFont="1" applyFill="1" applyBorder="1" applyAlignment="1">
      <alignment horizontal="center" vertical="center"/>
    </xf>
    <xf numFmtId="0" fontId="24" fillId="0" borderId="0" xfId="0" applyFont="1" applyAlignment="1">
      <alignment horizontal="left" vertical="center" indent="9"/>
    </xf>
    <xf numFmtId="44" fontId="10" fillId="0" borderId="0" xfId="1" applyFont="1" applyFill="1" applyAlignment="1">
      <alignment horizontal="left" vertical="center"/>
    </xf>
    <xf numFmtId="2" fontId="10" fillId="0" borderId="0" xfId="0" applyNumberFormat="1" applyFont="1" applyAlignment="1">
      <alignment horizontal="left" vertical="center"/>
    </xf>
    <xf numFmtId="0" fontId="40" fillId="0" borderId="0" xfId="0" applyFont="1" applyAlignment="1">
      <alignment horizontal="left" vertical="center" wrapText="1"/>
    </xf>
    <xf numFmtId="44" fontId="10" fillId="0" borderId="0" xfId="1" applyFont="1" applyFill="1" applyAlignment="1">
      <alignment horizontal="left" vertical="center" wrapText="1"/>
    </xf>
    <xf numFmtId="44" fontId="34" fillId="0" borderId="0" xfId="1" applyFont="1" applyFill="1" applyAlignment="1">
      <alignment horizontal="left" vertical="center" wrapText="1"/>
    </xf>
    <xf numFmtId="44" fontId="34" fillId="0" borderId="0" xfId="1" applyFont="1" applyFill="1" applyAlignment="1">
      <alignment horizontal="left" vertical="top" wrapText="1"/>
    </xf>
    <xf numFmtId="44" fontId="10" fillId="0" borderId="0" xfId="1" applyFont="1" applyFill="1" applyAlignment="1">
      <alignment horizontal="left" vertical="top" wrapText="1"/>
    </xf>
    <xf numFmtId="44" fontId="10" fillId="5" borderId="0" xfId="1" applyFont="1" applyFill="1" applyAlignment="1">
      <alignment horizontal="left" vertical="center"/>
    </xf>
    <xf numFmtId="0" fontId="30" fillId="0" borderId="28" xfId="0" applyFont="1" applyBorder="1" applyAlignment="1">
      <alignment vertical="center" wrapText="1"/>
    </xf>
    <xf numFmtId="44" fontId="30" fillId="0" borderId="28" xfId="1" applyFont="1" applyBorder="1" applyAlignment="1">
      <alignment vertical="center" wrapText="1"/>
    </xf>
    <xf numFmtId="44" fontId="30" fillId="0" borderId="0" xfId="1" applyFont="1" applyBorder="1" applyAlignment="1">
      <alignment vertical="center" wrapText="1"/>
    </xf>
    <xf numFmtId="0" fontId="30" fillId="0" borderId="0" xfId="0" applyFont="1" applyAlignment="1">
      <alignment vertical="center" wrapText="1"/>
    </xf>
    <xf numFmtId="0" fontId="49" fillId="0" borderId="0" xfId="0" applyFont="1" applyAlignment="1">
      <alignment vertical="center"/>
    </xf>
    <xf numFmtId="164" fontId="49" fillId="0" borderId="0" xfId="0" applyNumberFormat="1" applyFont="1" applyAlignment="1">
      <alignment horizontal="center" vertical="center"/>
    </xf>
    <xf numFmtId="0" fontId="50" fillId="0" borderId="0" xfId="0" applyFont="1" applyAlignment="1">
      <alignment horizontal="left" vertical="center" wrapText="1"/>
    </xf>
    <xf numFmtId="44" fontId="49" fillId="0" borderId="0" xfId="1" applyFont="1" applyFill="1" applyAlignment="1">
      <alignment horizontal="left" vertical="center"/>
    </xf>
    <xf numFmtId="0" fontId="31" fillId="0" borderId="0" xfId="0" applyFont="1" applyAlignment="1">
      <alignment horizontal="right" vertical="top"/>
    </xf>
    <xf numFmtId="0" fontId="51" fillId="0" borderId="0" xfId="0" applyFont="1" applyAlignment="1">
      <alignment horizontal="right" vertical="top"/>
    </xf>
    <xf numFmtId="0" fontId="40" fillId="0" borderId="5" xfId="0" applyFont="1" applyBorder="1" applyAlignment="1">
      <alignment horizontal="left" vertical="center" wrapText="1"/>
    </xf>
    <xf numFmtId="0" fontId="25" fillId="2" borderId="43" xfId="0" applyFont="1" applyFill="1" applyBorder="1" applyAlignment="1">
      <alignment horizontal="center"/>
    </xf>
    <xf numFmtId="0" fontId="44" fillId="0" borderId="0" xfId="0" applyFont="1" applyAlignment="1">
      <alignment vertical="center" wrapText="1"/>
    </xf>
    <xf numFmtId="0" fontId="8" fillId="4" borderId="0" xfId="0" applyFont="1" applyFill="1" applyAlignment="1">
      <alignment horizontal="left" vertical="center" wrapText="1"/>
    </xf>
    <xf numFmtId="10" fontId="30" fillId="0" borderId="0" xfId="5" applyNumberFormat="1" applyFont="1" applyAlignment="1">
      <alignment horizontal="left" vertical="top"/>
    </xf>
    <xf numFmtId="0" fontId="52" fillId="0" borderId="0" xfId="0" applyFont="1" applyAlignment="1">
      <alignment horizontal="center" vertical="top" wrapText="1"/>
    </xf>
    <xf numFmtId="165" fontId="26" fillId="0" borderId="0" xfId="0" applyNumberFormat="1" applyFont="1" applyAlignment="1">
      <alignment horizontal="center" vertical="top" shrinkToFit="1"/>
    </xf>
    <xf numFmtId="166" fontId="30" fillId="0" borderId="0" xfId="5" applyNumberFormat="1" applyFont="1" applyAlignment="1">
      <alignment horizontal="left" vertical="center"/>
    </xf>
    <xf numFmtId="44" fontId="52" fillId="0" borderId="0" xfId="1" applyFont="1" applyFill="1"/>
    <xf numFmtId="44" fontId="52" fillId="0" borderId="0" xfId="1" applyFont="1" applyFill="1" applyAlignment="1">
      <alignment vertical="center"/>
    </xf>
    <xf numFmtId="10" fontId="30" fillId="0" borderId="0" xfId="5" applyNumberFormat="1" applyFont="1" applyFill="1" applyAlignment="1">
      <alignment horizontal="left" vertical="top"/>
    </xf>
    <xf numFmtId="44" fontId="51" fillId="0" borderId="0" xfId="1" applyFont="1" applyFill="1" applyAlignment="1">
      <alignment horizontal="left" vertical="center"/>
    </xf>
    <xf numFmtId="0" fontId="57" fillId="0" borderId="0" xfId="0" applyFont="1" applyAlignment="1">
      <alignment horizontal="left" vertical="top"/>
    </xf>
    <xf numFmtId="0" fontId="30" fillId="2" borderId="0" xfId="0" applyFont="1" applyFill="1" applyAlignment="1">
      <alignment horizontal="left" vertical="center" wrapText="1"/>
    </xf>
    <xf numFmtId="0" fontId="30" fillId="2" borderId="11" xfId="0" applyFont="1" applyFill="1" applyBorder="1" applyAlignment="1">
      <alignment horizontal="left" vertical="center" wrapText="1"/>
    </xf>
    <xf numFmtId="44" fontId="10" fillId="0" borderId="0" xfId="1" applyFont="1" applyFill="1" applyBorder="1" applyAlignment="1">
      <alignment horizontal="left" vertical="center"/>
    </xf>
    <xf numFmtId="14" fontId="12" fillId="0" borderId="0" xfId="0" applyNumberFormat="1" applyFont="1" applyAlignment="1">
      <alignment horizontal="center"/>
    </xf>
    <xf numFmtId="0" fontId="8" fillId="5" borderId="0" xfId="0" applyFont="1" applyFill="1" applyAlignment="1">
      <alignment horizontal="left" vertical="center" wrapText="1"/>
    </xf>
    <xf numFmtId="44" fontId="16" fillId="5" borderId="0" xfId="1" applyFont="1" applyFill="1" applyAlignment="1">
      <alignment horizontal="left" vertical="center"/>
    </xf>
    <xf numFmtId="44" fontId="16" fillId="4" borderId="0" xfId="1" applyFont="1" applyFill="1" applyAlignment="1">
      <alignment horizontal="left" vertical="center"/>
    </xf>
    <xf numFmtId="43" fontId="16" fillId="0" borderId="0" xfId="4" applyFont="1"/>
    <xf numFmtId="43" fontId="16" fillId="0" borderId="0" xfId="0" applyNumberFormat="1" applyFont="1"/>
    <xf numFmtId="166" fontId="16" fillId="0" borderId="0" xfId="5" applyNumberFormat="1" applyFont="1"/>
    <xf numFmtId="10" fontId="10" fillId="0" borderId="0" xfId="5" applyNumberFormat="1" applyFont="1" applyFill="1" applyAlignment="1">
      <alignment horizontal="left" vertical="center"/>
    </xf>
    <xf numFmtId="44" fontId="16" fillId="0" borderId="0" xfId="1" applyFont="1"/>
    <xf numFmtId="167" fontId="16" fillId="0" borderId="0" xfId="1" applyNumberFormat="1" applyFont="1"/>
    <xf numFmtId="43" fontId="16" fillId="5" borderId="0" xfId="4" applyFont="1" applyFill="1" applyAlignment="1">
      <alignment horizontal="left" vertical="center"/>
    </xf>
    <xf numFmtId="43" fontId="16" fillId="0" borderId="0" xfId="4" applyFont="1" applyFill="1" applyAlignment="1">
      <alignment horizontal="left" vertical="center"/>
    </xf>
    <xf numFmtId="43" fontId="16" fillId="4" borderId="0" xfId="4" applyFont="1" applyFill="1" applyAlignment="1">
      <alignment horizontal="left" vertical="center"/>
    </xf>
    <xf numFmtId="0" fontId="16" fillId="0" borderId="0" xfId="0" applyFont="1" applyAlignment="1">
      <alignment wrapText="1"/>
    </xf>
    <xf numFmtId="0" fontId="8" fillId="5" borderId="0" xfId="0" applyFont="1" applyFill="1" applyAlignment="1">
      <alignment vertical="center" wrapText="1"/>
    </xf>
    <xf numFmtId="168" fontId="16" fillId="0" borderId="0" xfId="1" applyNumberFormat="1" applyFont="1"/>
    <xf numFmtId="0" fontId="60" fillId="0" borderId="0" xfId="0" applyFont="1" applyAlignment="1">
      <alignment horizontal="center"/>
    </xf>
    <xf numFmtId="0" fontId="60" fillId="0" borderId="0" xfId="0" applyFont="1" applyAlignment="1">
      <alignment horizontal="center" wrapText="1"/>
    </xf>
    <xf numFmtId="0" fontId="14" fillId="6" borderId="0" xfId="0" applyFont="1" applyFill="1"/>
    <xf numFmtId="0" fontId="31" fillId="0" borderId="0" xfId="0" applyFont="1" applyAlignment="1">
      <alignment horizontal="center" vertical="center" wrapText="1"/>
    </xf>
    <xf numFmtId="44" fontId="30" fillId="0" borderId="0" xfId="1" applyFont="1" applyAlignment="1">
      <alignment horizontal="left" vertical="center"/>
    </xf>
    <xf numFmtId="43" fontId="30" fillId="0" borderId="0" xfId="4" applyFont="1" applyAlignment="1">
      <alignment horizontal="left" vertical="center"/>
    </xf>
    <xf numFmtId="44" fontId="30" fillId="0" borderId="0" xfId="1" applyFont="1" applyAlignment="1">
      <alignment horizontal="left" vertical="top"/>
    </xf>
    <xf numFmtId="0" fontId="30" fillId="0" borderId="0" xfId="0" applyFont="1" applyAlignment="1">
      <alignment horizontal="left" vertical="top"/>
    </xf>
    <xf numFmtId="9" fontId="30" fillId="0" borderId="0" xfId="5" applyFont="1" applyAlignment="1">
      <alignment horizontal="left" vertical="center"/>
    </xf>
    <xf numFmtId="44" fontId="30" fillId="0" borderId="0" xfId="1" applyFont="1" applyFill="1" applyAlignment="1">
      <alignment horizontal="left" vertical="top"/>
    </xf>
    <xf numFmtId="0" fontId="25" fillId="2" borderId="32" xfId="0" applyFont="1" applyFill="1" applyBorder="1" applyAlignment="1">
      <alignment horizontal="center"/>
    </xf>
    <xf numFmtId="0" fontId="25" fillId="2" borderId="33" xfId="0" applyFont="1" applyFill="1" applyBorder="1" applyAlignment="1">
      <alignment horizontal="center"/>
    </xf>
    <xf numFmtId="0" fontId="25" fillId="2" borderId="34" xfId="0" applyFont="1" applyFill="1" applyBorder="1"/>
    <xf numFmtId="0" fontId="33" fillId="0" borderId="0" xfId="0" applyFont="1" applyAlignment="1">
      <alignment vertical="center"/>
    </xf>
    <xf numFmtId="44" fontId="10" fillId="0" borderId="31" xfId="3" applyFont="1" applyBorder="1" applyAlignment="1">
      <alignment horizontal="right" vertical="center"/>
    </xf>
    <xf numFmtId="0" fontId="31" fillId="2" borderId="30" xfId="0" applyFont="1" applyFill="1" applyBorder="1" applyAlignment="1">
      <alignment horizontal="center" vertical="center" wrapText="1"/>
    </xf>
    <xf numFmtId="0" fontId="30" fillId="0" borderId="30"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xf>
    <xf numFmtId="44" fontId="10" fillId="0" borderId="9" xfId="3" applyFont="1" applyBorder="1" applyAlignment="1">
      <alignment horizontal="right" vertical="center"/>
    </xf>
    <xf numFmtId="0" fontId="63" fillId="7" borderId="17" xfId="0" applyFont="1" applyFill="1" applyBorder="1" applyAlignment="1">
      <alignment horizontal="left" vertical="center"/>
    </xf>
    <xf numFmtId="0" fontId="63" fillId="7" borderId="18" xfId="0" applyFont="1" applyFill="1" applyBorder="1" applyAlignment="1">
      <alignment horizontal="left" vertical="center"/>
    </xf>
    <xf numFmtId="0" fontId="63" fillId="7" borderId="19" xfId="0" applyFont="1" applyFill="1" applyBorder="1" applyAlignment="1">
      <alignment horizontal="left" vertical="center"/>
    </xf>
    <xf numFmtId="0" fontId="25" fillId="2" borderId="33" xfId="0" applyFont="1" applyFill="1" applyBorder="1" applyAlignment="1">
      <alignment horizont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33" fillId="0" borderId="8" xfId="0" applyFont="1" applyBorder="1" applyAlignment="1">
      <alignment horizontal="left" vertical="center" wrapText="1"/>
    </xf>
    <xf numFmtId="0" fontId="40" fillId="4" borderId="5" xfId="0" applyFont="1" applyFill="1" applyBorder="1" applyAlignment="1">
      <alignment horizontal="left" vertical="center" wrapText="1"/>
    </xf>
    <xf numFmtId="0" fontId="33" fillId="5" borderId="0" xfId="0" applyFont="1" applyFill="1" applyAlignment="1">
      <alignment horizontal="left" vertical="center" wrapText="1"/>
    </xf>
    <xf numFmtId="0" fontId="33" fillId="5" borderId="30" xfId="0" applyFont="1" applyFill="1" applyBorder="1" applyAlignment="1">
      <alignment horizontal="left" vertical="center" wrapText="1"/>
    </xf>
    <xf numFmtId="0" fontId="42" fillId="0" borderId="4"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28" fillId="3" borderId="17" xfId="0" applyFont="1" applyFill="1" applyBorder="1" applyAlignment="1">
      <alignment horizontal="left" vertical="center" wrapText="1"/>
    </xf>
    <xf numFmtId="0" fontId="28" fillId="3" borderId="18" xfId="0" applyFont="1" applyFill="1" applyBorder="1" applyAlignment="1">
      <alignment horizontal="left" vertical="center"/>
    </xf>
    <xf numFmtId="0" fontId="28" fillId="3" borderId="19" xfId="0" applyFont="1" applyFill="1" applyBorder="1" applyAlignment="1">
      <alignment horizontal="left" vertical="center"/>
    </xf>
    <xf numFmtId="0" fontId="33" fillId="0" borderId="18" xfId="0" applyFont="1" applyBorder="1" applyAlignment="1">
      <alignment horizontal="left" vertical="center" wrapText="1"/>
    </xf>
    <xf numFmtId="0" fontId="33" fillId="0" borderId="19" xfId="0" applyFont="1" applyBorder="1" applyAlignment="1">
      <alignment horizontal="left" vertical="center" wrapText="1"/>
    </xf>
    <xf numFmtId="0" fontId="25" fillId="2" borderId="11" xfId="0" applyFont="1" applyFill="1" applyBorder="1" applyAlignment="1">
      <alignment horizontal="center" wrapText="1"/>
    </xf>
    <xf numFmtId="0" fontId="25" fillId="2" borderId="14" xfId="0" applyFont="1" applyFill="1" applyBorder="1" applyAlignment="1">
      <alignment horizontal="center"/>
    </xf>
    <xf numFmtId="44" fontId="25" fillId="2" borderId="12" xfId="1" applyFont="1" applyFill="1" applyBorder="1" applyAlignment="1">
      <alignment horizontal="center" wrapText="1"/>
    </xf>
    <xf numFmtId="44" fontId="25" fillId="2" borderId="15" xfId="1" applyFont="1" applyFill="1" applyBorder="1" applyAlignment="1">
      <alignment horizontal="center" wrapText="1"/>
    </xf>
    <xf numFmtId="0" fontId="33" fillId="5" borderId="44" xfId="0" applyFont="1" applyFill="1" applyBorder="1" applyAlignment="1">
      <alignment horizontal="left" vertical="center" wrapText="1"/>
    </xf>
    <xf numFmtId="0" fontId="33" fillId="5" borderId="11" xfId="0" applyFont="1" applyFill="1" applyBorder="1" applyAlignment="1">
      <alignment horizontal="left" vertical="center" wrapText="1"/>
    </xf>
    <xf numFmtId="0" fontId="42" fillId="2" borderId="28" xfId="0" applyFont="1" applyFill="1" applyBorder="1" applyAlignment="1">
      <alignment horizontal="center" vertical="center"/>
    </xf>
    <xf numFmtId="0" fontId="42" fillId="2" borderId="0" xfId="0" applyFont="1" applyFill="1" applyAlignment="1">
      <alignment horizontal="center" vertical="center"/>
    </xf>
    <xf numFmtId="0" fontId="25" fillId="2" borderId="10" xfId="0" applyFont="1" applyFill="1" applyBorder="1" applyAlignment="1">
      <alignment horizontal="left" vertical="center"/>
    </xf>
    <xf numFmtId="0" fontId="25" fillId="2" borderId="11" xfId="0" applyFont="1" applyFill="1" applyBorder="1" applyAlignment="1">
      <alignment horizontal="left" vertical="center"/>
    </xf>
    <xf numFmtId="0" fontId="25" fillId="2" borderId="14" xfId="0" applyFont="1" applyFill="1" applyBorder="1" applyAlignment="1">
      <alignment horizontal="center" wrapText="1"/>
    </xf>
    <xf numFmtId="0" fontId="42" fillId="2" borderId="4"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5"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6" xfId="0" applyFont="1" applyFill="1" applyBorder="1" applyAlignment="1">
      <alignment horizontal="center" vertical="center"/>
    </xf>
    <xf numFmtId="0" fontId="42" fillId="2" borderId="28"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8" xfId="0" applyFont="1" applyFill="1" applyBorder="1" applyAlignment="1">
      <alignment horizontal="center" vertical="center" wrapText="1"/>
    </xf>
    <xf numFmtId="0" fontId="25" fillId="2" borderId="1" xfId="0" applyFont="1" applyFill="1" applyBorder="1" applyAlignment="1">
      <alignment horizontal="left" vertical="center"/>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33" fillId="0" borderId="0" xfId="0" applyFont="1" applyAlignment="1">
      <alignment horizontal="left" vertical="center" wrapText="1"/>
    </xf>
    <xf numFmtId="0" fontId="40" fillId="0" borderId="5" xfId="0" applyFont="1" applyBorder="1" applyAlignment="1">
      <alignment horizontal="center" vertical="center" wrapText="1"/>
    </xf>
    <xf numFmtId="0" fontId="40" fillId="4" borderId="42"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30" xfId="0" applyFont="1" applyFill="1" applyBorder="1" applyAlignment="1">
      <alignment horizontal="left" vertical="center" wrapText="1"/>
    </xf>
    <xf numFmtId="0" fontId="34" fillId="0" borderId="0" xfId="0" applyFont="1" applyAlignment="1">
      <alignment horizontal="left" vertical="center"/>
    </xf>
    <xf numFmtId="0" fontId="33" fillId="0" borderId="30" xfId="0" applyFont="1" applyBorder="1" applyAlignment="1">
      <alignment horizontal="left" vertical="center" wrapText="1"/>
    </xf>
    <xf numFmtId="0" fontId="40" fillId="0" borderId="5" xfId="0" applyFont="1" applyBorder="1" applyAlignment="1">
      <alignment horizontal="left" vertical="center" wrapText="1"/>
    </xf>
    <xf numFmtId="0" fontId="40" fillId="0" borderId="41" xfId="0" applyFont="1" applyBorder="1" applyAlignment="1">
      <alignment horizontal="left" vertical="center" wrapText="1"/>
    </xf>
    <xf numFmtId="0" fontId="40" fillId="0" borderId="42" xfId="0" applyFont="1" applyBorder="1" applyAlignment="1">
      <alignment horizontal="left" vertical="center" wrapText="1"/>
    </xf>
    <xf numFmtId="0" fontId="42" fillId="2" borderId="4"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0" fillId="0" borderId="41" xfId="0" applyFont="1" applyBorder="1" applyAlignment="1">
      <alignment horizontal="center" vertical="center" wrapText="1"/>
    </xf>
    <xf numFmtId="0" fontId="24" fillId="0" borderId="0" xfId="0" applyFont="1" applyAlignment="1">
      <alignment horizontal="left" vertical="center" indent="9"/>
    </xf>
    <xf numFmtId="0" fontId="25" fillId="2" borderId="17" xfId="0" applyFont="1" applyFill="1" applyBorder="1" applyAlignment="1">
      <alignment horizontal="left" vertical="center"/>
    </xf>
    <xf numFmtId="0" fontId="25" fillId="2" borderId="18" xfId="0" applyFont="1" applyFill="1" applyBorder="1" applyAlignment="1">
      <alignment horizontal="left" vertical="center"/>
    </xf>
    <xf numFmtId="0" fontId="25" fillId="2" borderId="19" xfId="0" applyFont="1" applyFill="1" applyBorder="1" applyAlignment="1">
      <alignment horizontal="left" vertical="center"/>
    </xf>
    <xf numFmtId="0" fontId="25" fillId="2" borderId="43" xfId="0" applyFont="1" applyFill="1" applyBorder="1" applyAlignment="1">
      <alignment horizontal="left" vertical="center"/>
    </xf>
    <xf numFmtId="0" fontId="25" fillId="2" borderId="0" xfId="0" applyFont="1" applyFill="1" applyAlignment="1">
      <alignment horizontal="left" vertical="center"/>
    </xf>
    <xf numFmtId="0" fontId="40" fillId="2" borderId="1" xfId="0" applyFont="1" applyFill="1" applyBorder="1" applyAlignment="1">
      <alignment horizontal="left" vertical="center"/>
    </xf>
    <xf numFmtId="0" fontId="40" fillId="2" borderId="2" xfId="0" applyFont="1" applyFill="1" applyBorder="1" applyAlignment="1">
      <alignment horizontal="left" vertical="center"/>
    </xf>
    <xf numFmtId="0" fontId="40" fillId="2" borderId="3" xfId="0" applyFont="1" applyFill="1" applyBorder="1" applyAlignment="1">
      <alignment horizontal="left" vertical="center"/>
    </xf>
    <xf numFmtId="0" fontId="25" fillId="2" borderId="12" xfId="0" applyFont="1" applyFill="1" applyBorder="1" applyAlignment="1">
      <alignment horizontal="center" wrapText="1"/>
    </xf>
    <xf numFmtId="0" fontId="25" fillId="2" borderId="15" xfId="0" applyFont="1" applyFill="1" applyBorder="1" applyAlignment="1">
      <alignment horizontal="center" wrapTex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5" fillId="2" borderId="0" xfId="0" applyFont="1" applyFill="1" applyAlignment="1">
      <alignment horizontal="left" vertical="center"/>
    </xf>
    <xf numFmtId="0" fontId="42" fillId="2" borderId="8" xfId="0" applyFont="1" applyFill="1" applyBorder="1" applyAlignment="1">
      <alignment horizontal="center" vertical="center"/>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8" fillId="4" borderId="0" xfId="0" applyFont="1" applyFill="1" applyAlignment="1">
      <alignment horizontal="left" vertical="center" wrapText="1"/>
    </xf>
    <xf numFmtId="0" fontId="8" fillId="0" borderId="0" xfId="0" applyFont="1" applyAlignment="1">
      <alignment horizontal="left" vertical="center" wrapText="1"/>
    </xf>
    <xf numFmtId="44" fontId="10" fillId="0" borderId="0" xfId="1" applyFont="1" applyAlignment="1">
      <alignment horizontal="left" vertical="center" wrapTex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28" xfId="0" applyFont="1" applyBorder="1" applyAlignment="1">
      <alignment horizontal="left" vertical="center" wrapText="1"/>
    </xf>
    <xf numFmtId="0" fontId="38" fillId="0" borderId="0" xfId="0" applyFont="1" applyAlignment="1">
      <alignment horizontal="center" vertical="center"/>
    </xf>
    <xf numFmtId="0" fontId="23" fillId="0" borderId="28" xfId="0" applyFont="1" applyBorder="1" applyAlignment="1">
      <alignment horizontal="left" vertical="center" wrapText="1"/>
    </xf>
    <xf numFmtId="0" fontId="15" fillId="0" borderId="0" xfId="0" applyFont="1" applyAlignment="1">
      <alignment horizontal="left" vertical="center" wrapText="1"/>
    </xf>
    <xf numFmtId="0" fontId="15" fillId="0" borderId="28" xfId="0" applyFont="1" applyBorder="1" applyAlignment="1">
      <alignment horizontal="left" vertical="center" wrapText="1"/>
    </xf>
    <xf numFmtId="0" fontId="9" fillId="0" borderId="0" xfId="0"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horizontal="left" vertical="center" indent="2"/>
    </xf>
    <xf numFmtId="0" fontId="17" fillId="0" borderId="0" xfId="0" applyFont="1" applyAlignment="1">
      <alignment horizontal="left" vertical="center" wrapText="1"/>
    </xf>
    <xf numFmtId="0" fontId="32" fillId="0" borderId="0" xfId="0" applyFont="1" applyAlignment="1">
      <alignment horizontal="left" vertical="center"/>
    </xf>
    <xf numFmtId="0" fontId="15" fillId="0" borderId="0" xfId="0" applyFont="1" applyAlignment="1">
      <alignment horizontal="left" vertical="center"/>
    </xf>
    <xf numFmtId="0" fontId="36" fillId="3" borderId="0" xfId="0" applyFont="1" applyFill="1" applyAlignment="1">
      <alignment vertical="center"/>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49" fontId="4" fillId="2" borderId="1" xfId="0"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28" fillId="3" borderId="0" xfId="0" applyFont="1" applyFill="1" applyAlignment="1">
      <alignment horizontal="left" vertical="center" wrapText="1"/>
    </xf>
    <xf numFmtId="0" fontId="11" fillId="0" borderId="0" xfId="0" applyFont="1" applyAlignment="1">
      <alignment horizontal="left" wrapText="1" indent="21"/>
    </xf>
    <xf numFmtId="0" fontId="31" fillId="0" borderId="5" xfId="0" applyFont="1" applyBorder="1" applyAlignment="1">
      <alignment horizontal="center" vertical="center" wrapText="1"/>
    </xf>
    <xf numFmtId="0" fontId="9" fillId="2" borderId="32" xfId="0" applyFont="1" applyFill="1" applyBorder="1" applyAlignment="1">
      <alignment horizontal="left" vertical="center"/>
    </xf>
    <xf numFmtId="0" fontId="9" fillId="2" borderId="33" xfId="0" applyFont="1" applyFill="1" applyBorder="1" applyAlignment="1">
      <alignment horizontal="left" vertical="center"/>
    </xf>
    <xf numFmtId="0" fontId="26" fillId="0" borderId="0" xfId="0" applyFont="1" applyAlignment="1">
      <alignment horizontal="left" vertical="center" indent="11"/>
    </xf>
    <xf numFmtId="0" fontId="22" fillId="0" borderId="0" xfId="0" applyFont="1" applyAlignment="1">
      <alignment horizontal="left" vertical="center" wrapText="1" indent="7"/>
    </xf>
    <xf numFmtId="0" fontId="30" fillId="0" borderId="0" xfId="0" applyFont="1" applyAlignment="1">
      <alignment horizontal="left" vertical="center"/>
    </xf>
    <xf numFmtId="0" fontId="40" fillId="2" borderId="7" xfId="0" applyFont="1" applyFill="1" applyBorder="1" applyAlignment="1">
      <alignment horizontal="left" vertical="center"/>
    </xf>
    <xf numFmtId="0" fontId="40" fillId="2" borderId="8" xfId="0" applyFont="1" applyFill="1" applyBorder="1" applyAlignment="1">
      <alignment horizontal="left" vertical="center"/>
    </xf>
    <xf numFmtId="0" fontId="40" fillId="2" borderId="9" xfId="0" applyFont="1" applyFill="1" applyBorder="1" applyAlignment="1">
      <alignment horizontal="left" vertical="center"/>
    </xf>
    <xf numFmtId="0" fontId="30" fillId="0" borderId="0" xfId="0" applyFont="1" applyAlignment="1">
      <alignment horizontal="left" vertical="center" wrapText="1"/>
    </xf>
    <xf numFmtId="0" fontId="6" fillId="0" borderId="0" xfId="0" applyFont="1" applyAlignment="1">
      <alignment horizontal="center" vertical="top" wrapText="1"/>
    </xf>
    <xf numFmtId="0" fontId="9" fillId="0" borderId="0" xfId="0" applyFont="1" applyAlignment="1">
      <alignment horizontal="center" vertical="top" wrapText="1"/>
    </xf>
    <xf numFmtId="0" fontId="24" fillId="0" borderId="0" xfId="0" applyFont="1" applyAlignment="1">
      <alignment horizontal="left" vertical="top" indent="9"/>
    </xf>
    <xf numFmtId="0" fontId="21" fillId="0" borderId="0" xfId="0" applyFont="1" applyAlignment="1">
      <alignment horizontal="center" vertical="top" wrapText="1"/>
    </xf>
    <xf numFmtId="0" fontId="29" fillId="0" borderId="0" xfId="0" applyFont="1" applyAlignment="1">
      <alignment horizontal="center" vertical="center" wrapText="1"/>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25" fillId="2" borderId="35" xfId="0" applyFont="1" applyFill="1" applyBorder="1" applyAlignment="1">
      <alignment horizontal="left" vertical="center"/>
    </xf>
    <xf numFmtId="0" fontId="25" fillId="2" borderId="36" xfId="0" applyFont="1" applyFill="1" applyBorder="1" applyAlignment="1">
      <alignment horizontal="left" vertical="center"/>
    </xf>
    <xf numFmtId="0" fontId="25" fillId="2" borderId="37" xfId="0" applyFont="1" applyFill="1" applyBorder="1" applyAlignment="1">
      <alignment horizontal="lef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39" fillId="0" borderId="0" xfId="0" applyFont="1" applyAlignment="1">
      <alignment horizontal="left" vertical="center" wrapText="1"/>
    </xf>
    <xf numFmtId="0" fontId="44" fillId="0" borderId="17" xfId="0" applyFont="1" applyBorder="1" applyAlignment="1">
      <alignment horizontal="center" vertical="center" wrapText="1"/>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38" xfId="0" applyFont="1" applyBorder="1" applyAlignment="1">
      <alignment horizontal="center" vertical="top" wrapText="1"/>
    </xf>
    <xf numFmtId="0" fontId="3" fillId="0" borderId="39" xfId="0" applyFont="1" applyBorder="1" applyAlignment="1">
      <alignment horizontal="center" vertical="top" wrapText="1"/>
    </xf>
    <xf numFmtId="0" fontId="3" fillId="0" borderId="40" xfId="0" applyFont="1" applyBorder="1" applyAlignment="1">
      <alignment horizontal="center" vertical="top" wrapText="1"/>
    </xf>
    <xf numFmtId="0" fontId="28" fillId="3" borderId="8"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8" fillId="0" borderId="28"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3" fillId="0" borderId="0" xfId="0" applyFont="1" applyAlignment="1">
      <alignment horizontal="left" vertical="center" wrapText="1"/>
    </xf>
    <xf numFmtId="0" fontId="44" fillId="0" borderId="17" xfId="0" applyFont="1" applyBorder="1" applyAlignment="1">
      <alignment horizontal="center" vertical="center"/>
    </xf>
    <xf numFmtId="0" fontId="12" fillId="0" borderId="0" xfId="0" applyFont="1" applyAlignment="1">
      <alignment horizontal="center" vertical="center" wrapText="1"/>
    </xf>
    <xf numFmtId="44" fontId="10" fillId="0" borderId="27" xfId="1" applyFont="1" applyBorder="1" applyAlignment="1">
      <alignment horizontal="center" vertical="center" wrapText="1"/>
    </xf>
    <xf numFmtId="44" fontId="10" fillId="0" borderId="29" xfId="1" applyFont="1" applyBorder="1" applyAlignment="1">
      <alignment horizontal="center" vertical="center" wrapText="1"/>
    </xf>
    <xf numFmtId="44" fontId="10" fillId="0" borderId="30" xfId="1" applyFont="1" applyBorder="1" applyAlignment="1">
      <alignment horizontal="center" vertical="center" wrapText="1"/>
    </xf>
    <xf numFmtId="44" fontId="10" fillId="0" borderId="31" xfId="1" applyFont="1" applyBorder="1" applyAlignment="1">
      <alignment horizontal="center" vertical="center" wrapText="1"/>
    </xf>
    <xf numFmtId="44" fontId="10" fillId="0" borderId="7" xfId="1" applyFont="1" applyBorder="1" applyAlignment="1">
      <alignment horizontal="center" vertical="center" wrapText="1"/>
    </xf>
    <xf numFmtId="44" fontId="10" fillId="0" borderId="9" xfId="1" applyFont="1" applyBorder="1" applyAlignment="1">
      <alignment horizontal="center" vertical="center" wrapText="1"/>
    </xf>
    <xf numFmtId="0" fontId="40" fillId="2" borderId="17" xfId="0" applyFont="1" applyFill="1" applyBorder="1" applyAlignment="1">
      <alignment horizontal="left" vertical="center"/>
    </xf>
    <xf numFmtId="0" fontId="40" fillId="2" borderId="18" xfId="0" applyFont="1" applyFill="1" applyBorder="1" applyAlignment="1">
      <alignment horizontal="left" vertical="center"/>
    </xf>
    <xf numFmtId="0" fontId="40" fillId="2" borderId="19" xfId="0" applyFont="1" applyFill="1" applyBorder="1" applyAlignment="1">
      <alignment horizontal="left" vertical="center"/>
    </xf>
    <xf numFmtId="0" fontId="40" fillId="0" borderId="4"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0" xfId="0" applyFont="1" applyAlignment="1">
      <alignment horizontal="center" vertical="center" wrapText="1"/>
    </xf>
    <xf numFmtId="0" fontId="40" fillId="0" borderId="14" xfId="0" applyFont="1" applyBorder="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center" vertical="center"/>
    </xf>
    <xf numFmtId="0" fontId="34" fillId="0" borderId="0" xfId="0" applyFont="1" applyFill="1" applyAlignment="1">
      <alignment horizontal="center" vertical="center" wrapText="1"/>
    </xf>
    <xf numFmtId="0" fontId="33" fillId="0" borderId="0" xfId="0" applyFont="1" applyFill="1" applyAlignment="1">
      <alignment horizontal="center" vertical="center" wrapText="1"/>
    </xf>
    <xf numFmtId="164" fontId="10" fillId="0" borderId="0" xfId="0" applyNumberFormat="1" applyFont="1" applyFill="1" applyAlignment="1">
      <alignment horizontal="center" vertical="center"/>
    </xf>
    <xf numFmtId="164" fontId="62" fillId="0" borderId="0" xfId="0" applyNumberFormat="1" applyFont="1" applyFill="1" applyAlignment="1">
      <alignment horizontal="center" vertical="center"/>
    </xf>
    <xf numFmtId="0" fontId="0" fillId="0" borderId="0" xfId="0" applyFill="1"/>
    <xf numFmtId="0" fontId="9" fillId="0" borderId="2" xfId="0" applyFont="1" applyFill="1" applyBorder="1" applyAlignment="1">
      <alignment vertical="center"/>
    </xf>
    <xf numFmtId="0" fontId="9" fillId="0" borderId="3" xfId="0" applyFont="1" applyFill="1" applyBorder="1" applyAlignment="1">
      <alignment vertical="center"/>
    </xf>
    <xf numFmtId="0" fontId="15" fillId="0" borderId="0" xfId="0" applyFont="1" applyFill="1" applyAlignment="1">
      <alignment horizontal="left" vertical="center"/>
    </xf>
    <xf numFmtId="0" fontId="15" fillId="0" borderId="0" xfId="0" applyFont="1" applyFill="1" applyAlignment="1">
      <alignment horizontal="left" vertical="top"/>
    </xf>
    <xf numFmtId="44" fontId="30" fillId="0" borderId="0" xfId="1" applyFont="1" applyFill="1" applyAlignment="1">
      <alignment horizontal="left" vertical="center"/>
    </xf>
    <xf numFmtId="43" fontId="30" fillId="0" borderId="0" xfId="4" applyFont="1" applyFill="1" applyAlignment="1">
      <alignment horizontal="left" vertical="center"/>
    </xf>
    <xf numFmtId="9" fontId="30" fillId="0" borderId="0" xfId="5" applyFont="1" applyFill="1" applyAlignment="1">
      <alignment horizontal="left" vertical="center"/>
    </xf>
    <xf numFmtId="0" fontId="30" fillId="0" borderId="0" xfId="0" applyFont="1" applyFill="1" applyAlignment="1">
      <alignment horizontal="left" vertical="center"/>
    </xf>
    <xf numFmtId="0" fontId="33" fillId="0" borderId="0" xfId="0" applyFont="1" applyFill="1" applyAlignment="1">
      <alignment horizontal="left" vertical="center" wrapText="1"/>
    </xf>
    <xf numFmtId="0" fontId="30" fillId="0" borderId="0" xfId="0" applyFont="1" applyFill="1" applyAlignment="1">
      <alignment horizontal="left" vertical="center" wrapText="1"/>
    </xf>
    <xf numFmtId="0" fontId="23" fillId="0" borderId="0" xfId="0" applyFont="1" applyFill="1" applyAlignment="1">
      <alignment horizontal="center" vertical="center"/>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0" fillId="0" borderId="0" xfId="0" applyFont="1" applyFill="1" applyBorder="1" applyAlignment="1">
      <alignment vertical="center"/>
    </xf>
    <xf numFmtId="0" fontId="3" fillId="0" borderId="0" xfId="0" applyFont="1" applyFill="1" applyBorder="1" applyAlignment="1">
      <alignment horizontal="left" vertical="center"/>
    </xf>
    <xf numFmtId="0" fontId="27" fillId="0" borderId="0" xfId="0" applyFont="1" applyFill="1" applyBorder="1" applyAlignment="1">
      <alignment horizontal="left" vertical="top"/>
    </xf>
    <xf numFmtId="0" fontId="3" fillId="0" borderId="0" xfId="0" applyFont="1" applyFill="1" applyBorder="1" applyAlignment="1">
      <alignment horizontal="left"/>
    </xf>
    <xf numFmtId="166" fontId="30" fillId="0" borderId="0" xfId="5" applyNumberFormat="1" applyFont="1" applyFill="1" applyBorder="1" applyAlignment="1">
      <alignment horizontal="left" vertical="center"/>
    </xf>
    <xf numFmtId="0" fontId="52" fillId="0" borderId="0" xfId="0" applyFont="1" applyFill="1" applyBorder="1" applyAlignment="1">
      <alignment horizontal="center" vertical="top" wrapText="1"/>
    </xf>
    <xf numFmtId="165" fontId="26" fillId="0" borderId="0" xfId="0" applyNumberFormat="1" applyFont="1" applyFill="1" applyBorder="1" applyAlignment="1">
      <alignment horizontal="left" vertical="top" indent="1" shrinkToFit="1"/>
    </xf>
    <xf numFmtId="165" fontId="26" fillId="0" borderId="0" xfId="0" applyNumberFormat="1" applyFont="1" applyFill="1" applyBorder="1" applyAlignment="1">
      <alignment horizontal="center" vertical="top" shrinkToFit="1"/>
    </xf>
    <xf numFmtId="0" fontId="52" fillId="0" borderId="0" xfId="0" applyFont="1" applyFill="1" applyBorder="1" applyAlignment="1">
      <alignment horizontal="left" vertical="top" wrapText="1" indent="3"/>
    </xf>
    <xf numFmtId="165" fontId="2" fillId="0" borderId="0" xfId="0" applyNumberFormat="1" applyFont="1" applyFill="1" applyBorder="1" applyAlignment="1">
      <alignment horizontal="left" vertical="top" indent="1" shrinkToFit="1"/>
    </xf>
    <xf numFmtId="165" fontId="2" fillId="0" borderId="0" xfId="0" applyNumberFormat="1" applyFont="1" applyFill="1" applyBorder="1" applyAlignment="1">
      <alignment horizontal="center" vertical="top" shrinkToFit="1"/>
    </xf>
    <xf numFmtId="0" fontId="0" fillId="0" borderId="0" xfId="0" applyFill="1" applyBorder="1"/>
    <xf numFmtId="0" fontId="33" fillId="0" borderId="0" xfId="0" applyFont="1" applyFill="1" applyAlignment="1">
      <alignment horizontal="left" vertical="center" wrapText="1"/>
    </xf>
    <xf numFmtId="0" fontId="33" fillId="0" borderId="30" xfId="0" applyFont="1" applyFill="1" applyBorder="1" applyAlignment="1">
      <alignment horizontal="left" vertical="center" wrapText="1"/>
    </xf>
    <xf numFmtId="0" fontId="33" fillId="0" borderId="44"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8" fillId="0" borderId="0" xfId="0" applyFont="1" applyFill="1" applyBorder="1" applyAlignment="1">
      <alignment horizontal="left" vertical="center"/>
    </xf>
    <xf numFmtId="0" fontId="15" fillId="0" borderId="0" xfId="0" applyFont="1" applyFill="1" applyBorder="1" applyAlignment="1">
      <alignment horizontal="left"/>
    </xf>
    <xf numFmtId="0" fontId="54" fillId="0" borderId="0" xfId="0" applyFont="1" applyFill="1" applyBorder="1" applyAlignment="1">
      <alignment horizontal="center" vertical="top" wrapText="1"/>
    </xf>
    <xf numFmtId="165" fontId="55" fillId="0" borderId="0" xfId="0" applyNumberFormat="1" applyFont="1" applyFill="1" applyBorder="1" applyAlignment="1">
      <alignment horizontal="left" vertical="top" indent="1" shrinkToFit="1"/>
    </xf>
    <xf numFmtId="165" fontId="55" fillId="0" borderId="0" xfId="0" applyNumberFormat="1" applyFont="1" applyFill="1" applyBorder="1" applyAlignment="1">
      <alignment horizontal="center" vertical="top" shrinkToFit="1"/>
    </xf>
    <xf numFmtId="165" fontId="56" fillId="0" borderId="0" xfId="0" applyNumberFormat="1" applyFont="1" applyFill="1" applyBorder="1" applyAlignment="1">
      <alignment horizontal="center" vertical="top" shrinkToFit="1"/>
    </xf>
    <xf numFmtId="0" fontId="3" fillId="0" borderId="0" xfId="0" applyFont="1" applyFill="1" applyBorder="1" applyAlignment="1">
      <alignment horizontal="center" vertical="center"/>
    </xf>
    <xf numFmtId="0" fontId="2" fillId="0" borderId="0" xfId="0" applyFont="1" applyFill="1" applyBorder="1"/>
    <xf numFmtId="0" fontId="40" fillId="0" borderId="41" xfId="0" applyFont="1" applyFill="1" applyBorder="1" applyAlignment="1">
      <alignment horizontal="center" vertical="center" wrapText="1"/>
    </xf>
    <xf numFmtId="0" fontId="3" fillId="0" borderId="0" xfId="0" applyFont="1" applyFill="1" applyAlignment="1">
      <alignment horizontal="left" vertical="top"/>
    </xf>
    <xf numFmtId="0" fontId="40" fillId="0" borderId="5" xfId="0" applyFont="1" applyFill="1" applyBorder="1" applyAlignment="1">
      <alignment horizontal="center" vertical="center" wrapText="1"/>
    </xf>
    <xf numFmtId="0" fontId="8" fillId="0" borderId="0" xfId="0" applyFont="1" applyFill="1" applyAlignment="1">
      <alignment horizontal="left" vertical="center"/>
    </xf>
    <xf numFmtId="0" fontId="40" fillId="0" borderId="1" xfId="0" applyFont="1" applyFill="1" applyBorder="1" applyAlignment="1">
      <alignment horizontal="left" vertical="center"/>
    </xf>
    <xf numFmtId="0" fontId="40" fillId="0" borderId="2" xfId="0" applyFont="1" applyFill="1" applyBorder="1" applyAlignment="1">
      <alignment horizontal="left" vertical="center"/>
    </xf>
    <xf numFmtId="0" fontId="40" fillId="0" borderId="3" xfId="0" applyFont="1" applyFill="1" applyBorder="1" applyAlignment="1">
      <alignment horizontal="left" vertical="center"/>
    </xf>
  </cellXfs>
  <cellStyles count="6">
    <cellStyle name="Comma" xfId="4" builtinId="3"/>
    <cellStyle name="Currency" xfId="1" builtinId="4"/>
    <cellStyle name="Currency 2" xfId="3" xr:uid="{00000000-0005-0000-0000-000001000000}"/>
    <cellStyle name="Normal" xfId="0" builtinId="0"/>
    <cellStyle name="Normal 2" xfId="2" xr:uid="{00000000-0005-0000-0000-000003000000}"/>
    <cellStyle name="Percent" xfId="5" builtinId="5"/>
  </cellStyles>
  <dxfs count="0"/>
  <tableStyles count="0" defaultTableStyle="TableStyleMedium9" defaultPivotStyle="PivotStyleLight16"/>
  <colors>
    <mruColors>
      <color rgb="FFF1A1E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tiff"/><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g"/><Relationship Id="rId16" Type="http://schemas.openxmlformats.org/officeDocument/2006/relationships/image" Target="../media/image16.jpeg"/><Relationship Id="rId1" Type="http://schemas.openxmlformats.org/officeDocument/2006/relationships/image" Target="../media/image1.tiff"/><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721098</xdr:colOff>
      <xdr:row>999</xdr:row>
      <xdr:rowOff>216832</xdr:rowOff>
    </xdr:from>
    <xdr:to>
      <xdr:col>3</xdr:col>
      <xdr:colOff>336835</xdr:colOff>
      <xdr:row>1007</xdr:row>
      <xdr:rowOff>19612</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2223" y="156236332"/>
          <a:ext cx="3642641" cy="1631581"/>
        </a:xfrm>
        <a:prstGeom prst="rect">
          <a:avLst/>
        </a:prstGeom>
      </xdr:spPr>
    </xdr:pic>
    <xdr:clientData/>
  </xdr:twoCellAnchor>
  <xdr:twoCellAnchor editAs="oneCell">
    <xdr:from>
      <xdr:col>1</xdr:col>
      <xdr:colOff>1150620</xdr:colOff>
      <xdr:row>12</xdr:row>
      <xdr:rowOff>22860</xdr:rowOff>
    </xdr:from>
    <xdr:to>
      <xdr:col>2</xdr:col>
      <xdr:colOff>685150</xdr:colOff>
      <xdr:row>17</xdr:row>
      <xdr:rowOff>58973</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944" t="30277" r="5833" b="30556"/>
        <a:stretch/>
      </xdr:blipFill>
      <xdr:spPr>
        <a:xfrm>
          <a:off x="2461260" y="2766060"/>
          <a:ext cx="2674620" cy="1179113"/>
        </a:xfrm>
        <a:prstGeom prst="rect">
          <a:avLst/>
        </a:prstGeom>
      </xdr:spPr>
    </xdr:pic>
    <xdr:clientData/>
  </xdr:twoCellAnchor>
  <xdr:twoCellAnchor editAs="oneCell">
    <xdr:from>
      <xdr:col>3</xdr:col>
      <xdr:colOff>616256</xdr:colOff>
      <xdr:row>74</xdr:row>
      <xdr:rowOff>91524</xdr:rowOff>
    </xdr:from>
    <xdr:to>
      <xdr:col>4</xdr:col>
      <xdr:colOff>1170744</xdr:colOff>
      <xdr:row>74</xdr:row>
      <xdr:rowOff>640164</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01169" y="19423133"/>
          <a:ext cx="1260709" cy="548640"/>
        </a:xfrm>
        <a:prstGeom prst="rect">
          <a:avLst/>
        </a:prstGeom>
      </xdr:spPr>
    </xdr:pic>
    <xdr:clientData/>
  </xdr:twoCellAnchor>
  <xdr:oneCellAnchor>
    <xdr:from>
      <xdr:col>3</xdr:col>
      <xdr:colOff>616256</xdr:colOff>
      <xdr:row>104</xdr:row>
      <xdr:rowOff>91524</xdr:rowOff>
    </xdr:from>
    <xdr:ext cx="1263608" cy="548640"/>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88331" y="27733074"/>
          <a:ext cx="1263608" cy="548640"/>
        </a:xfrm>
        <a:prstGeom prst="rect">
          <a:avLst/>
        </a:prstGeom>
      </xdr:spPr>
    </xdr:pic>
    <xdr:clientData/>
  </xdr:oneCellAnchor>
  <xdr:oneCellAnchor>
    <xdr:from>
      <xdr:col>3</xdr:col>
      <xdr:colOff>616256</xdr:colOff>
      <xdr:row>156</xdr:row>
      <xdr:rowOff>91524</xdr:rowOff>
    </xdr:from>
    <xdr:ext cx="1263608" cy="548640"/>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5956" y="27820704"/>
          <a:ext cx="1263608" cy="548640"/>
        </a:xfrm>
        <a:prstGeom prst="rect">
          <a:avLst/>
        </a:prstGeom>
      </xdr:spPr>
    </xdr:pic>
    <xdr:clientData/>
  </xdr:oneCellAnchor>
  <xdr:oneCellAnchor>
    <xdr:from>
      <xdr:col>3</xdr:col>
      <xdr:colOff>616256</xdr:colOff>
      <xdr:row>219</xdr:row>
      <xdr:rowOff>91524</xdr:rowOff>
    </xdr:from>
    <xdr:ext cx="1263608" cy="548640"/>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5956" y="37909584"/>
          <a:ext cx="1263608" cy="548640"/>
        </a:xfrm>
        <a:prstGeom prst="rect">
          <a:avLst/>
        </a:prstGeom>
      </xdr:spPr>
    </xdr:pic>
    <xdr:clientData/>
  </xdr:oneCellAnchor>
  <xdr:oneCellAnchor>
    <xdr:from>
      <xdr:col>3</xdr:col>
      <xdr:colOff>616256</xdr:colOff>
      <xdr:row>284</xdr:row>
      <xdr:rowOff>91524</xdr:rowOff>
    </xdr:from>
    <xdr:ext cx="1263608" cy="548640"/>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88331" y="59898999"/>
          <a:ext cx="1263608" cy="548640"/>
        </a:xfrm>
        <a:prstGeom prst="rect">
          <a:avLst/>
        </a:prstGeom>
      </xdr:spPr>
    </xdr:pic>
    <xdr:clientData/>
  </xdr:oneCellAnchor>
  <xdr:oneCellAnchor>
    <xdr:from>
      <xdr:col>3</xdr:col>
      <xdr:colOff>616256</xdr:colOff>
      <xdr:row>331</xdr:row>
      <xdr:rowOff>91524</xdr:rowOff>
    </xdr:from>
    <xdr:ext cx="1263608" cy="548640"/>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93106" y="68661999"/>
          <a:ext cx="1263608" cy="548640"/>
        </a:xfrm>
        <a:prstGeom prst="rect">
          <a:avLst/>
        </a:prstGeom>
      </xdr:spPr>
    </xdr:pic>
    <xdr:clientData/>
  </xdr:oneCellAnchor>
  <xdr:oneCellAnchor>
    <xdr:from>
      <xdr:col>3</xdr:col>
      <xdr:colOff>616256</xdr:colOff>
      <xdr:row>392</xdr:row>
      <xdr:rowOff>91524</xdr:rowOff>
    </xdr:from>
    <xdr:ext cx="1263608" cy="548640"/>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93106" y="79101399"/>
          <a:ext cx="1263608" cy="548640"/>
        </a:xfrm>
        <a:prstGeom prst="rect">
          <a:avLst/>
        </a:prstGeom>
      </xdr:spPr>
    </xdr:pic>
    <xdr:clientData/>
  </xdr:oneCellAnchor>
  <xdr:twoCellAnchor editAs="oneCell">
    <xdr:from>
      <xdr:col>0</xdr:col>
      <xdr:colOff>537209</xdr:colOff>
      <xdr:row>164</xdr:row>
      <xdr:rowOff>26670</xdr:rowOff>
    </xdr:from>
    <xdr:to>
      <xdr:col>0</xdr:col>
      <xdr:colOff>1296161</xdr:colOff>
      <xdr:row>167</xdr:row>
      <xdr:rowOff>38097</xdr:rowOff>
    </xdr:to>
    <xdr:pic>
      <xdr:nvPicPr>
        <xdr:cNvPr id="43" name="Picture 42" descr="http://www.ricochet-gear.com/images/product_images/options/cartoons/nfpabasic.JPG">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7209" y="37964745"/>
          <a:ext cx="758952" cy="411480"/>
        </a:xfrm>
        <a:prstGeom prst="rect">
          <a:avLst/>
        </a:prstGeom>
        <a:noFill/>
        <a:ln>
          <a:noFill/>
        </a:ln>
      </xdr:spPr>
    </xdr:pic>
    <xdr:clientData/>
  </xdr:twoCellAnchor>
  <xdr:twoCellAnchor editAs="oneCell">
    <xdr:from>
      <xdr:col>0</xdr:col>
      <xdr:colOff>95250</xdr:colOff>
      <xdr:row>161</xdr:row>
      <xdr:rowOff>74295</xdr:rowOff>
    </xdr:from>
    <xdr:to>
      <xdr:col>0</xdr:col>
      <xdr:colOff>857250</xdr:colOff>
      <xdr:row>164</xdr:row>
      <xdr:rowOff>85727</xdr:rowOff>
    </xdr:to>
    <xdr:pic>
      <xdr:nvPicPr>
        <xdr:cNvPr id="34" name="Picture 33" descr="http://www.ricochet-gear.com/images/product_images/options/cartoons/nfpabasicfronthivizfront.JPG">
          <a:extLst>
            <a:ext uri="{FF2B5EF4-FFF2-40B4-BE49-F238E27FC236}">
              <a16:creationId xmlns:a16="http://schemas.microsoft.com/office/drawing/2014/main" id="{00000000-0008-0000-0000-000022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250" y="35593020"/>
          <a:ext cx="762000" cy="411480"/>
        </a:xfrm>
        <a:prstGeom prst="rect">
          <a:avLst/>
        </a:prstGeom>
        <a:noFill/>
        <a:ln>
          <a:noFill/>
        </a:ln>
      </xdr:spPr>
    </xdr:pic>
    <xdr:clientData/>
  </xdr:twoCellAnchor>
  <xdr:twoCellAnchor editAs="oneCell">
    <xdr:from>
      <xdr:col>0</xdr:col>
      <xdr:colOff>590550</xdr:colOff>
      <xdr:row>171</xdr:row>
      <xdr:rowOff>104775</xdr:rowOff>
    </xdr:from>
    <xdr:to>
      <xdr:col>0</xdr:col>
      <xdr:colOff>1348740</xdr:colOff>
      <xdr:row>174</xdr:row>
      <xdr:rowOff>116205</xdr:rowOff>
    </xdr:to>
    <xdr:pic>
      <xdr:nvPicPr>
        <xdr:cNvPr id="48" name="Picture 47" descr="http://www.ricochet-gear.com/images/product_images/options/cartoons/nfpahiviz.JPG">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0550" y="37909500"/>
          <a:ext cx="758190" cy="411480"/>
        </a:xfrm>
        <a:prstGeom prst="rect">
          <a:avLst/>
        </a:prstGeom>
        <a:noFill/>
        <a:ln>
          <a:noFill/>
        </a:ln>
      </xdr:spPr>
    </xdr:pic>
    <xdr:clientData/>
  </xdr:twoCellAnchor>
  <xdr:twoCellAnchor editAs="oneCell">
    <xdr:from>
      <xdr:col>0</xdr:col>
      <xdr:colOff>57150</xdr:colOff>
      <xdr:row>169</xdr:row>
      <xdr:rowOff>47625</xdr:rowOff>
    </xdr:from>
    <xdr:to>
      <xdr:col>0</xdr:col>
      <xdr:colOff>816102</xdr:colOff>
      <xdr:row>172</xdr:row>
      <xdr:rowOff>59055</xdr:rowOff>
    </xdr:to>
    <xdr:pic>
      <xdr:nvPicPr>
        <xdr:cNvPr id="46" name="Picture 45" descr="http://www.ricochet-gear.com/images/product_images/options/cartoons/nfpabasicfronthivizfront.JPG">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150" y="41052750"/>
          <a:ext cx="758952" cy="411480"/>
        </a:xfrm>
        <a:prstGeom prst="rect">
          <a:avLst/>
        </a:prstGeom>
        <a:noFill/>
        <a:ln>
          <a:noFill/>
        </a:ln>
      </xdr:spPr>
    </xdr:pic>
    <xdr:clientData/>
  </xdr:twoCellAnchor>
  <xdr:twoCellAnchor editAs="oneCell">
    <xdr:from>
      <xdr:col>0</xdr:col>
      <xdr:colOff>544830</xdr:colOff>
      <xdr:row>180</xdr:row>
      <xdr:rowOff>22860</xdr:rowOff>
    </xdr:from>
    <xdr:to>
      <xdr:col>0</xdr:col>
      <xdr:colOff>1303782</xdr:colOff>
      <xdr:row>183</xdr:row>
      <xdr:rowOff>34290</xdr:rowOff>
    </xdr:to>
    <xdr:pic>
      <xdr:nvPicPr>
        <xdr:cNvPr id="53" name="Picture 52" descr="http://www.ricochet-gear.com/images/product_images/options/cartoons/newyork.JPG">
          <a:extLst>
            <a:ext uri="{FF2B5EF4-FFF2-40B4-BE49-F238E27FC236}">
              <a16:creationId xmlns:a16="http://schemas.microsoft.com/office/drawing/2014/main" id="{00000000-0008-0000-0000-000035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4830" y="40094535"/>
          <a:ext cx="758952" cy="411480"/>
        </a:xfrm>
        <a:prstGeom prst="rect">
          <a:avLst/>
        </a:prstGeom>
        <a:noFill/>
        <a:ln>
          <a:noFill/>
        </a:ln>
      </xdr:spPr>
    </xdr:pic>
    <xdr:clientData/>
  </xdr:twoCellAnchor>
  <xdr:twoCellAnchor editAs="oneCell">
    <xdr:from>
      <xdr:col>0</xdr:col>
      <xdr:colOff>57150</xdr:colOff>
      <xdr:row>177</xdr:row>
      <xdr:rowOff>47625</xdr:rowOff>
    </xdr:from>
    <xdr:to>
      <xdr:col>0</xdr:col>
      <xdr:colOff>816102</xdr:colOff>
      <xdr:row>180</xdr:row>
      <xdr:rowOff>59056</xdr:rowOff>
    </xdr:to>
    <xdr:pic>
      <xdr:nvPicPr>
        <xdr:cNvPr id="51" name="Picture 50" descr="http://www.ricochet-gear.com/images/product_images/options/cartoons/newyorkfronthivizfrontprojectfiresfront.JP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7150" y="42252900"/>
          <a:ext cx="758952" cy="411480"/>
        </a:xfrm>
        <a:prstGeom prst="rect">
          <a:avLst/>
        </a:prstGeom>
        <a:noFill/>
        <a:ln>
          <a:noFill/>
        </a:ln>
      </xdr:spPr>
    </xdr:pic>
    <xdr:clientData/>
  </xdr:twoCellAnchor>
  <xdr:twoCellAnchor editAs="oneCell">
    <xdr:from>
      <xdr:col>0</xdr:col>
      <xdr:colOff>516255</xdr:colOff>
      <xdr:row>188</xdr:row>
      <xdr:rowOff>40005</xdr:rowOff>
    </xdr:from>
    <xdr:to>
      <xdr:col>0</xdr:col>
      <xdr:colOff>1275207</xdr:colOff>
      <xdr:row>191</xdr:row>
      <xdr:rowOff>51433</xdr:rowOff>
    </xdr:to>
    <xdr:pic>
      <xdr:nvPicPr>
        <xdr:cNvPr id="58" name="Picture 57" descr="http://www.ricochet-gear.com/images/product_images/options/cartoons/projectfires.JPG">
          <a:extLst>
            <a:ext uri="{FF2B5EF4-FFF2-40B4-BE49-F238E27FC236}">
              <a16:creationId xmlns:a16="http://schemas.microsoft.com/office/drawing/2014/main" id="{00000000-0008-0000-0000-00003A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16255" y="40111680"/>
          <a:ext cx="758952" cy="411480"/>
        </a:xfrm>
        <a:prstGeom prst="rect">
          <a:avLst/>
        </a:prstGeom>
        <a:noFill/>
        <a:ln>
          <a:noFill/>
        </a:ln>
      </xdr:spPr>
    </xdr:pic>
    <xdr:clientData/>
  </xdr:twoCellAnchor>
  <xdr:twoCellAnchor editAs="oneCell">
    <xdr:from>
      <xdr:col>0</xdr:col>
      <xdr:colOff>57150</xdr:colOff>
      <xdr:row>185</xdr:row>
      <xdr:rowOff>47625</xdr:rowOff>
    </xdr:from>
    <xdr:to>
      <xdr:col>0</xdr:col>
      <xdr:colOff>816102</xdr:colOff>
      <xdr:row>188</xdr:row>
      <xdr:rowOff>59057</xdr:rowOff>
    </xdr:to>
    <xdr:pic>
      <xdr:nvPicPr>
        <xdr:cNvPr id="57" name="Picture 56" descr="http://www.ricochet-gear.com/images/product_images/options/cartoons/newyorkfronthivizfrontprojectfiresfront.JPG">
          <a:extLst>
            <a:ext uri="{FF2B5EF4-FFF2-40B4-BE49-F238E27FC236}">
              <a16:creationId xmlns:a16="http://schemas.microsoft.com/office/drawing/2014/main" id="{00000000-0008-0000-0000-000039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 y="43453050"/>
          <a:ext cx="758952" cy="411480"/>
        </a:xfrm>
        <a:prstGeom prst="rect">
          <a:avLst/>
        </a:prstGeom>
        <a:noFill/>
        <a:ln>
          <a:noFill/>
        </a:ln>
      </xdr:spPr>
    </xdr:pic>
    <xdr:clientData/>
  </xdr:twoCellAnchor>
  <xdr:twoCellAnchor editAs="oneCell">
    <xdr:from>
      <xdr:col>0</xdr:col>
      <xdr:colOff>68580</xdr:colOff>
      <xdr:row>193</xdr:row>
      <xdr:rowOff>49530</xdr:rowOff>
    </xdr:from>
    <xdr:to>
      <xdr:col>0</xdr:col>
      <xdr:colOff>827532</xdr:colOff>
      <xdr:row>196</xdr:row>
      <xdr:rowOff>60962</xdr:rowOff>
    </xdr:to>
    <xdr:pic>
      <xdr:nvPicPr>
        <xdr:cNvPr id="61" name="Picture 60" descr="http://www.ricochet-gear.com/images/product_images/options/cartoons/newyorkfronthivizfrontprojectfiresfront.JPG">
          <a:extLst>
            <a:ext uri="{FF2B5EF4-FFF2-40B4-BE49-F238E27FC236}">
              <a16:creationId xmlns:a16="http://schemas.microsoft.com/office/drawing/2014/main" id="{00000000-0008-0000-0000-00003D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8580" y="44655105"/>
          <a:ext cx="758952" cy="411480"/>
        </a:xfrm>
        <a:prstGeom prst="rect">
          <a:avLst/>
        </a:prstGeom>
        <a:noFill/>
        <a:ln>
          <a:noFill/>
        </a:ln>
      </xdr:spPr>
    </xdr:pic>
    <xdr:clientData/>
  </xdr:twoCellAnchor>
  <xdr:twoCellAnchor editAs="oneCell">
    <xdr:from>
      <xdr:col>0</xdr:col>
      <xdr:colOff>504825</xdr:colOff>
      <xdr:row>196</xdr:row>
      <xdr:rowOff>104775</xdr:rowOff>
    </xdr:from>
    <xdr:to>
      <xdr:col>0</xdr:col>
      <xdr:colOff>1263777</xdr:colOff>
      <xdr:row>199</xdr:row>
      <xdr:rowOff>116203</xdr:rowOff>
    </xdr:to>
    <xdr:pic>
      <xdr:nvPicPr>
        <xdr:cNvPr id="64" name="Picture 63" descr="http://www.ricochet-gear.com/images/product_images/options/cartoons/hiviz.JPG">
          <a:extLst>
            <a:ext uri="{FF2B5EF4-FFF2-40B4-BE49-F238E27FC236}">
              <a16:creationId xmlns:a16="http://schemas.microsoft.com/office/drawing/2014/main" id="{00000000-0008-0000-0000-000040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04825" y="42310050"/>
          <a:ext cx="758952" cy="411480"/>
        </a:xfrm>
        <a:prstGeom prst="rect">
          <a:avLst/>
        </a:prstGeom>
        <a:noFill/>
        <a:ln>
          <a:noFill/>
        </a:ln>
      </xdr:spPr>
    </xdr:pic>
    <xdr:clientData/>
  </xdr:twoCellAnchor>
  <xdr:twoCellAnchor editAs="oneCell">
    <xdr:from>
      <xdr:col>0</xdr:col>
      <xdr:colOff>281940</xdr:colOff>
      <xdr:row>204</xdr:row>
      <xdr:rowOff>57150</xdr:rowOff>
    </xdr:from>
    <xdr:to>
      <xdr:col>0</xdr:col>
      <xdr:colOff>975360</xdr:colOff>
      <xdr:row>209</xdr:row>
      <xdr:rowOff>3935</xdr:rowOff>
    </xdr:to>
    <xdr:pic>
      <xdr:nvPicPr>
        <xdr:cNvPr id="66" name="Picture 65" descr="http://www.ricochet-gear.com/images/product_images/options/cartoons/onestripepants.JPG">
          <a:extLst>
            <a:ext uri="{FF2B5EF4-FFF2-40B4-BE49-F238E27FC236}">
              <a16:creationId xmlns:a16="http://schemas.microsoft.com/office/drawing/2014/main" id="{00000000-0008-0000-0000-000042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81940" y="46720125"/>
          <a:ext cx="693420" cy="609600"/>
        </a:xfrm>
        <a:prstGeom prst="rect">
          <a:avLst/>
        </a:prstGeom>
        <a:noFill/>
        <a:ln>
          <a:noFill/>
        </a:ln>
      </xdr:spPr>
    </xdr:pic>
    <xdr:clientData/>
  </xdr:twoCellAnchor>
  <xdr:twoCellAnchor editAs="oneCell">
    <xdr:from>
      <xdr:col>0</xdr:col>
      <xdr:colOff>312420</xdr:colOff>
      <xdr:row>212</xdr:row>
      <xdr:rowOff>49530</xdr:rowOff>
    </xdr:from>
    <xdr:to>
      <xdr:col>0</xdr:col>
      <xdr:colOff>1007364</xdr:colOff>
      <xdr:row>217</xdr:row>
      <xdr:rowOff>188</xdr:rowOff>
    </xdr:to>
    <xdr:pic>
      <xdr:nvPicPr>
        <xdr:cNvPr id="69" name="Picture 68" descr="http://www.ricochet-gear.com/images/product_images/options/cartoons/sidestripespants.JPG">
          <a:extLst>
            <a:ext uri="{FF2B5EF4-FFF2-40B4-BE49-F238E27FC236}">
              <a16:creationId xmlns:a16="http://schemas.microsoft.com/office/drawing/2014/main" id="{00000000-0008-0000-0000-000045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12420" y="47912655"/>
          <a:ext cx="694944" cy="612648"/>
        </a:xfrm>
        <a:prstGeom prst="rect">
          <a:avLst/>
        </a:prstGeom>
        <a:noFill/>
        <a:ln>
          <a:noFill/>
        </a:ln>
      </xdr:spPr>
    </xdr:pic>
    <xdr:clientData/>
  </xdr:twoCellAnchor>
  <xdr:oneCellAnchor>
    <xdr:from>
      <xdr:col>3</xdr:col>
      <xdr:colOff>616256</xdr:colOff>
      <xdr:row>430</xdr:row>
      <xdr:rowOff>91524</xdr:rowOff>
    </xdr:from>
    <xdr:ext cx="1263608" cy="548640"/>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35016" y="80954964"/>
          <a:ext cx="1263608" cy="548640"/>
        </a:xfrm>
        <a:prstGeom prst="rect">
          <a:avLst/>
        </a:prstGeom>
      </xdr:spPr>
    </xdr:pic>
    <xdr:clientData/>
  </xdr:oneCellAnchor>
  <xdr:oneCellAnchor>
    <xdr:from>
      <xdr:col>3</xdr:col>
      <xdr:colOff>616256</xdr:colOff>
      <xdr:row>487</xdr:row>
      <xdr:rowOff>91524</xdr:rowOff>
    </xdr:from>
    <xdr:ext cx="1263608" cy="548640"/>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35016" y="88018704"/>
          <a:ext cx="1263608" cy="548640"/>
        </a:xfrm>
        <a:prstGeom prst="rect">
          <a:avLst/>
        </a:prstGeom>
      </xdr:spPr>
    </xdr:pic>
    <xdr:clientData/>
  </xdr:oneCellAnchor>
  <xdr:twoCellAnchor editAs="oneCell">
    <xdr:from>
      <xdr:col>2</xdr:col>
      <xdr:colOff>643890</xdr:colOff>
      <xdr:row>581</xdr:row>
      <xdr:rowOff>131445</xdr:rowOff>
    </xdr:from>
    <xdr:to>
      <xdr:col>3</xdr:col>
      <xdr:colOff>338103</xdr:colOff>
      <xdr:row>585</xdr:row>
      <xdr:rowOff>55246</xdr:rowOff>
    </xdr:to>
    <xdr:pic>
      <xdr:nvPicPr>
        <xdr:cNvPr id="49" name="Picture 48" descr="http://www.ricochet-gear.com/images/product_images/options/cartoons/onestripepants.JPG">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073015" y="103925370"/>
          <a:ext cx="672465" cy="457200"/>
        </a:xfrm>
        <a:prstGeom prst="rect">
          <a:avLst/>
        </a:prstGeom>
        <a:noFill/>
        <a:ln>
          <a:noFill/>
        </a:ln>
      </xdr:spPr>
    </xdr:pic>
    <xdr:clientData/>
  </xdr:twoCellAnchor>
  <xdr:oneCellAnchor>
    <xdr:from>
      <xdr:col>3</xdr:col>
      <xdr:colOff>677488</xdr:colOff>
      <xdr:row>935</xdr:row>
      <xdr:rowOff>77917</xdr:rowOff>
    </xdr:from>
    <xdr:ext cx="1263608" cy="548640"/>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6327" y="167568238"/>
          <a:ext cx="1263608" cy="548640"/>
        </a:xfrm>
        <a:prstGeom prst="rect">
          <a:avLst/>
        </a:prstGeom>
      </xdr:spPr>
    </xdr:pic>
    <xdr:clientData/>
  </xdr:oneCellAnchor>
  <xdr:oneCellAnchor>
    <xdr:from>
      <xdr:col>3</xdr:col>
      <xdr:colOff>616256</xdr:colOff>
      <xdr:row>975</xdr:row>
      <xdr:rowOff>91524</xdr:rowOff>
    </xdr:from>
    <xdr:ext cx="1263608" cy="548640"/>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26456" y="145785924"/>
          <a:ext cx="1263608" cy="548640"/>
        </a:xfrm>
        <a:prstGeom prst="rect">
          <a:avLst/>
        </a:prstGeom>
      </xdr:spPr>
    </xdr:pic>
    <xdr:clientData/>
  </xdr:oneCellAnchor>
  <xdr:twoCellAnchor editAs="oneCell">
    <xdr:from>
      <xdr:col>1</xdr:col>
      <xdr:colOff>1952625</xdr:colOff>
      <xdr:row>582</xdr:row>
      <xdr:rowOff>7620</xdr:rowOff>
    </xdr:from>
    <xdr:to>
      <xdr:col>1</xdr:col>
      <xdr:colOff>2711577</xdr:colOff>
      <xdr:row>585</xdr:row>
      <xdr:rowOff>19051</xdr:rowOff>
    </xdr:to>
    <xdr:pic>
      <xdr:nvPicPr>
        <xdr:cNvPr id="67" name="Picture 66" descr="http://www.ricochet-gear.com/images/product_images/options/cartoons/newyorkfronthivizfrontprojectfiresfront.JPG">
          <a:extLst>
            <a:ext uri="{FF2B5EF4-FFF2-40B4-BE49-F238E27FC236}">
              <a16:creationId xmlns:a16="http://schemas.microsoft.com/office/drawing/2014/main" id="{00000000-0008-0000-0000-000043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333750" y="103934895"/>
          <a:ext cx="758952" cy="411480"/>
        </a:xfrm>
        <a:prstGeom prst="rect">
          <a:avLst/>
        </a:prstGeom>
        <a:noFill/>
        <a:ln>
          <a:noFill/>
        </a:ln>
      </xdr:spPr>
    </xdr:pic>
    <xdr:clientData/>
  </xdr:twoCellAnchor>
  <xdr:twoCellAnchor editAs="oneCell">
    <xdr:from>
      <xdr:col>1</xdr:col>
      <xdr:colOff>2811780</xdr:colOff>
      <xdr:row>582</xdr:row>
      <xdr:rowOff>1905</xdr:rowOff>
    </xdr:from>
    <xdr:to>
      <xdr:col>2</xdr:col>
      <xdr:colOff>522732</xdr:colOff>
      <xdr:row>585</xdr:row>
      <xdr:rowOff>13336</xdr:rowOff>
    </xdr:to>
    <xdr:pic>
      <xdr:nvPicPr>
        <xdr:cNvPr id="68" name="Picture 67" descr="http://www.ricochet-gear.com/images/product_images/options/cartoons/newyork.JPG">
          <a:extLst>
            <a:ext uri="{FF2B5EF4-FFF2-40B4-BE49-F238E27FC236}">
              <a16:creationId xmlns:a16="http://schemas.microsoft.com/office/drawing/2014/main" id="{00000000-0008-0000-0000-000044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192905" y="103929180"/>
          <a:ext cx="758952" cy="411480"/>
        </a:xfrm>
        <a:prstGeom prst="rect">
          <a:avLst/>
        </a:prstGeom>
        <a:noFill/>
        <a:ln>
          <a:noFill/>
        </a:ln>
      </xdr:spPr>
    </xdr:pic>
    <xdr:clientData/>
  </xdr:twoCellAnchor>
  <xdr:oneCellAnchor>
    <xdr:from>
      <xdr:col>2</xdr:col>
      <xdr:colOff>729615</xdr:colOff>
      <xdr:row>757</xdr:row>
      <xdr:rowOff>55245</xdr:rowOff>
    </xdr:from>
    <xdr:ext cx="672465" cy="457200"/>
    <xdr:pic>
      <xdr:nvPicPr>
        <xdr:cNvPr id="76" name="Picture 75" descr="http://www.ricochet-gear.com/images/product_images/options/cartoons/onestripepants.JPG">
          <a:extLst>
            <a:ext uri="{FF2B5EF4-FFF2-40B4-BE49-F238E27FC236}">
              <a16:creationId xmlns:a16="http://schemas.microsoft.com/office/drawing/2014/main" id="{00000000-0008-0000-0000-00004C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158740" y="115707795"/>
          <a:ext cx="672465" cy="457200"/>
        </a:xfrm>
        <a:prstGeom prst="rect">
          <a:avLst/>
        </a:prstGeom>
        <a:noFill/>
        <a:ln>
          <a:noFill/>
        </a:ln>
      </xdr:spPr>
    </xdr:pic>
    <xdr:clientData/>
  </xdr:oneCellAnchor>
  <xdr:oneCellAnchor>
    <xdr:from>
      <xdr:col>1</xdr:col>
      <xdr:colOff>2095500</xdr:colOff>
      <xdr:row>757</xdr:row>
      <xdr:rowOff>36195</xdr:rowOff>
    </xdr:from>
    <xdr:ext cx="758952" cy="411480"/>
    <xdr:pic>
      <xdr:nvPicPr>
        <xdr:cNvPr id="77" name="Picture 76" descr="http://www.ricochet-gear.com/images/product_images/options/cartoons/newyorkfronthivizfrontprojectfiresfront.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76625" y="115688745"/>
          <a:ext cx="758952" cy="411480"/>
        </a:xfrm>
        <a:prstGeom prst="rect">
          <a:avLst/>
        </a:prstGeom>
        <a:noFill/>
        <a:ln>
          <a:noFill/>
        </a:ln>
      </xdr:spPr>
    </xdr:pic>
    <xdr:clientData/>
  </xdr:oneCellAnchor>
  <xdr:oneCellAnchor>
    <xdr:from>
      <xdr:col>1</xdr:col>
      <xdr:colOff>2916555</xdr:colOff>
      <xdr:row>757</xdr:row>
      <xdr:rowOff>40005</xdr:rowOff>
    </xdr:from>
    <xdr:ext cx="758952" cy="411480"/>
    <xdr:pic>
      <xdr:nvPicPr>
        <xdr:cNvPr id="79" name="Picture 78" descr="http://www.ricochet-gear.com/images/product_images/options/cartoons/newyork.JPG">
          <a:extLst>
            <a:ext uri="{FF2B5EF4-FFF2-40B4-BE49-F238E27FC236}">
              <a16:creationId xmlns:a16="http://schemas.microsoft.com/office/drawing/2014/main" id="{00000000-0008-0000-0000-00004F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297680" y="115692555"/>
          <a:ext cx="758952" cy="411480"/>
        </a:xfrm>
        <a:prstGeom prst="rect">
          <a:avLst/>
        </a:prstGeom>
        <a:noFill/>
        <a:ln>
          <a:noFill/>
        </a:ln>
      </xdr:spPr>
    </xdr:pic>
    <xdr:clientData/>
  </xdr:oneCellAnchor>
  <xdr:twoCellAnchor>
    <xdr:from>
      <xdr:col>1</xdr:col>
      <xdr:colOff>217714</xdr:colOff>
      <xdr:row>961</xdr:row>
      <xdr:rowOff>81641</xdr:rowOff>
    </xdr:from>
    <xdr:to>
      <xdr:col>3</xdr:col>
      <xdr:colOff>503464</xdr:colOff>
      <xdr:row>973</xdr:row>
      <xdr:rowOff>81641</xdr:rowOff>
    </xdr:to>
    <xdr:grpSp>
      <xdr:nvGrpSpPr>
        <xdr:cNvPr id="99" name="Group 98">
          <a:extLst>
            <a:ext uri="{FF2B5EF4-FFF2-40B4-BE49-F238E27FC236}">
              <a16:creationId xmlns:a16="http://schemas.microsoft.com/office/drawing/2014/main" id="{00000000-0008-0000-0000-000063000000}"/>
            </a:ext>
          </a:extLst>
        </xdr:cNvPr>
        <xdr:cNvGrpSpPr/>
      </xdr:nvGrpSpPr>
      <xdr:grpSpPr>
        <a:xfrm>
          <a:off x="1598839" y="184904741"/>
          <a:ext cx="4314825" cy="5610225"/>
          <a:chOff x="1562374" y="96412049"/>
          <a:chExt cx="4438650" cy="2714625"/>
        </a:xfrm>
      </xdr:grpSpPr>
      <xdr:pic>
        <xdr:nvPicPr>
          <xdr:cNvPr id="100" name="Picture 5" descr="401 jkt back w d ring 8 20 04">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1562374" y="96412049"/>
            <a:ext cx="4438650" cy="2714625"/>
          </a:xfrm>
          <a:prstGeom prst="rect">
            <a:avLst/>
          </a:prstGeom>
          <a:noFill/>
          <a:ln w="9525">
            <a:noFill/>
            <a:miter lim="800000"/>
            <a:headEnd/>
            <a:tailEnd/>
          </a:ln>
        </xdr:spPr>
      </xdr:pic>
      <xdr:sp macro="" textlink="">
        <xdr:nvSpPr>
          <xdr:cNvPr id="101" name="Rectangle 100">
            <a:extLst>
              <a:ext uri="{FF2B5EF4-FFF2-40B4-BE49-F238E27FC236}">
                <a16:creationId xmlns:a16="http://schemas.microsoft.com/office/drawing/2014/main" id="{00000000-0008-0000-0000-000065000000}"/>
              </a:ext>
            </a:extLst>
          </xdr:cNvPr>
          <xdr:cNvSpPr/>
        </xdr:nvSpPr>
        <xdr:spPr bwMode="auto">
          <a:xfrm>
            <a:off x="2619375" y="96697800"/>
            <a:ext cx="137160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1</a:t>
            </a:r>
          </a:p>
        </xdr:txBody>
      </xdr:sp>
      <xdr:sp macro="" textlink="">
        <xdr:nvSpPr>
          <xdr:cNvPr id="102" name="Rectangle 101">
            <a:extLst>
              <a:ext uri="{FF2B5EF4-FFF2-40B4-BE49-F238E27FC236}">
                <a16:creationId xmlns:a16="http://schemas.microsoft.com/office/drawing/2014/main" id="{00000000-0008-0000-0000-000066000000}"/>
              </a:ext>
            </a:extLst>
          </xdr:cNvPr>
          <xdr:cNvSpPr/>
        </xdr:nvSpPr>
        <xdr:spPr bwMode="auto">
          <a:xfrm>
            <a:off x="2619375" y="97040700"/>
            <a:ext cx="137160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2</a:t>
            </a:r>
          </a:p>
        </xdr:txBody>
      </xdr:sp>
      <xdr:sp macro="" textlink="">
        <xdr:nvSpPr>
          <xdr:cNvPr id="103" name="Rectangle 102">
            <a:extLst>
              <a:ext uri="{FF2B5EF4-FFF2-40B4-BE49-F238E27FC236}">
                <a16:creationId xmlns:a16="http://schemas.microsoft.com/office/drawing/2014/main" id="{00000000-0008-0000-0000-000067000000}"/>
              </a:ext>
            </a:extLst>
          </xdr:cNvPr>
          <xdr:cNvSpPr/>
        </xdr:nvSpPr>
        <xdr:spPr bwMode="auto">
          <a:xfrm>
            <a:off x="2619375" y="97383600"/>
            <a:ext cx="137160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3</a:t>
            </a:r>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bwMode="auto">
          <a:xfrm>
            <a:off x="2533650" y="98012249"/>
            <a:ext cx="155448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4</a:t>
            </a:r>
          </a:p>
        </xdr:txBody>
      </xdr:sp>
      <xdr:sp macro="" textlink="">
        <xdr:nvSpPr>
          <xdr:cNvPr id="105" name="Rectangle 104">
            <a:extLst>
              <a:ext uri="{FF2B5EF4-FFF2-40B4-BE49-F238E27FC236}">
                <a16:creationId xmlns:a16="http://schemas.microsoft.com/office/drawing/2014/main" id="{00000000-0008-0000-0000-000069000000}"/>
              </a:ext>
            </a:extLst>
          </xdr:cNvPr>
          <xdr:cNvSpPr/>
        </xdr:nvSpPr>
        <xdr:spPr bwMode="auto">
          <a:xfrm>
            <a:off x="2533650" y="98355149"/>
            <a:ext cx="155448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5</a:t>
            </a:r>
          </a:p>
        </xdr:txBody>
      </xdr:sp>
      <xdr:sp macro="" textlink="">
        <xdr:nvSpPr>
          <xdr:cNvPr id="106" name="Rectangle 105">
            <a:extLst>
              <a:ext uri="{FF2B5EF4-FFF2-40B4-BE49-F238E27FC236}">
                <a16:creationId xmlns:a16="http://schemas.microsoft.com/office/drawing/2014/main" id="{00000000-0008-0000-0000-00006A000000}"/>
              </a:ext>
            </a:extLst>
          </xdr:cNvPr>
          <xdr:cNvSpPr/>
        </xdr:nvSpPr>
        <xdr:spPr bwMode="auto">
          <a:xfrm>
            <a:off x="2444224" y="98669773"/>
            <a:ext cx="1714710" cy="24953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b="1">
              <a:solidFill>
                <a:sysClr val="windowText" lastClr="000000"/>
              </a:solidFill>
            </a:endParaRPr>
          </a:p>
        </xdr:txBody>
      </xdr:sp>
    </xdr:grpSp>
    <xdr:clientData/>
  </xdr:twoCellAnchor>
  <xdr:oneCellAnchor>
    <xdr:from>
      <xdr:col>3</xdr:col>
      <xdr:colOff>616256</xdr:colOff>
      <xdr:row>841</xdr:row>
      <xdr:rowOff>91524</xdr:rowOff>
    </xdr:from>
    <xdr:ext cx="1263608" cy="548640"/>
    <xdr:pic>
      <xdr:nvPicPr>
        <xdr:cNvPr id="44" name="Picture 43">
          <a:extLst>
            <a:ext uri="{FF2B5EF4-FFF2-40B4-BE49-F238E27FC236}">
              <a16:creationId xmlns:a16="http://schemas.microsoft.com/office/drawing/2014/main" id="{F3D1BC67-67C8-4D48-9D7C-18069D5BFA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25095" y="149525167"/>
          <a:ext cx="1263608" cy="548640"/>
        </a:xfrm>
        <a:prstGeom prst="rect">
          <a:avLst/>
        </a:prstGeom>
      </xdr:spPr>
    </xdr:pic>
    <xdr:clientData/>
  </xdr:oneCellAnchor>
  <xdr:oneCellAnchor>
    <xdr:from>
      <xdr:col>2</xdr:col>
      <xdr:colOff>681990</xdr:colOff>
      <xdr:row>878</xdr:row>
      <xdr:rowOff>83820</xdr:rowOff>
    </xdr:from>
    <xdr:ext cx="672465" cy="457200"/>
    <xdr:pic>
      <xdr:nvPicPr>
        <xdr:cNvPr id="45" name="Picture 44" descr="http://www.ricochet-gear.com/images/product_images/options/cartoons/onestripepants.JPG">
          <a:extLst>
            <a:ext uri="{FF2B5EF4-FFF2-40B4-BE49-F238E27FC236}">
              <a16:creationId xmlns:a16="http://schemas.microsoft.com/office/drawing/2014/main" id="{86320244-1D0A-41EF-936D-6E52F18B4DBC}"/>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111115" y="134395845"/>
          <a:ext cx="672465" cy="457200"/>
        </a:xfrm>
        <a:prstGeom prst="rect">
          <a:avLst/>
        </a:prstGeom>
        <a:noFill/>
        <a:ln>
          <a:noFill/>
        </a:ln>
      </xdr:spPr>
    </xdr:pic>
    <xdr:clientData/>
  </xdr:oneCellAnchor>
  <xdr:twoCellAnchor editAs="oneCell">
    <xdr:from>
      <xdr:col>1</xdr:col>
      <xdr:colOff>1866900</xdr:colOff>
      <xdr:row>878</xdr:row>
      <xdr:rowOff>104775</xdr:rowOff>
    </xdr:from>
    <xdr:to>
      <xdr:col>1</xdr:col>
      <xdr:colOff>2628900</xdr:colOff>
      <xdr:row>879</xdr:row>
      <xdr:rowOff>256131</xdr:rowOff>
    </xdr:to>
    <xdr:pic>
      <xdr:nvPicPr>
        <xdr:cNvPr id="63" name="Picture 62" descr="http://www.ricochet-gear.com/images/product_images/options/cartoons/nfpabasicfronthivizfront.JPG">
          <a:extLst>
            <a:ext uri="{FF2B5EF4-FFF2-40B4-BE49-F238E27FC236}">
              <a16:creationId xmlns:a16="http://schemas.microsoft.com/office/drawing/2014/main" id="{6D3463B8-C7CC-4570-9579-8F3C74D3A92E}"/>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48025" y="134416800"/>
          <a:ext cx="762000" cy="411480"/>
        </a:xfrm>
        <a:prstGeom prst="rect">
          <a:avLst/>
        </a:prstGeom>
        <a:noFill/>
        <a:ln>
          <a:noFill/>
        </a:ln>
      </xdr:spPr>
    </xdr:pic>
    <xdr:clientData/>
  </xdr:twoCellAnchor>
  <xdr:twoCellAnchor editAs="oneCell">
    <xdr:from>
      <xdr:col>1</xdr:col>
      <xdr:colOff>2762250</xdr:colOff>
      <xdr:row>879</xdr:row>
      <xdr:rowOff>9525</xdr:rowOff>
    </xdr:from>
    <xdr:to>
      <xdr:col>2</xdr:col>
      <xdr:colOff>473202</xdr:colOff>
      <xdr:row>879</xdr:row>
      <xdr:rowOff>431438</xdr:rowOff>
    </xdr:to>
    <xdr:pic>
      <xdr:nvPicPr>
        <xdr:cNvPr id="65" name="Picture 64" descr="http://www.ricochet-gear.com/images/product_images/options/cartoons/nfpabasic.JPG">
          <a:extLst>
            <a:ext uri="{FF2B5EF4-FFF2-40B4-BE49-F238E27FC236}">
              <a16:creationId xmlns:a16="http://schemas.microsoft.com/office/drawing/2014/main" id="{FC52855D-95A2-490F-8AD9-8E9B51E085BF}"/>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43375" y="134454900"/>
          <a:ext cx="758952" cy="411480"/>
        </a:xfrm>
        <a:prstGeom prst="rect">
          <a:avLst/>
        </a:prstGeom>
        <a:noFill/>
        <a:ln>
          <a:noFill/>
        </a:ln>
      </xdr:spPr>
    </xdr:pic>
    <xdr:clientData/>
  </xdr:twoCellAnchor>
  <xdr:oneCellAnchor>
    <xdr:from>
      <xdr:col>3</xdr:col>
      <xdr:colOff>616256</xdr:colOff>
      <xdr:row>761</xdr:row>
      <xdr:rowOff>91524</xdr:rowOff>
    </xdr:from>
    <xdr:ext cx="1263608" cy="548640"/>
    <xdr:pic>
      <xdr:nvPicPr>
        <xdr:cNvPr id="82" name="Picture 81">
          <a:extLst>
            <a:ext uri="{FF2B5EF4-FFF2-40B4-BE49-F238E27FC236}">
              <a16:creationId xmlns:a16="http://schemas.microsoft.com/office/drawing/2014/main" id="{B91D0D92-4A69-4A78-882F-6220EF1CE3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26456" y="95579649"/>
          <a:ext cx="1263608" cy="548640"/>
        </a:xfrm>
        <a:prstGeom prst="rect">
          <a:avLst/>
        </a:prstGeom>
      </xdr:spPr>
    </xdr:pic>
    <xdr:clientData/>
  </xdr:oneCellAnchor>
  <xdr:oneCellAnchor>
    <xdr:from>
      <xdr:col>2</xdr:col>
      <xdr:colOff>643890</xdr:colOff>
      <xdr:row>837</xdr:row>
      <xdr:rowOff>17145</xdr:rowOff>
    </xdr:from>
    <xdr:ext cx="672465" cy="457200"/>
    <xdr:pic>
      <xdr:nvPicPr>
        <xdr:cNvPr id="83" name="Picture 82" descr="http://www.ricochet-gear.com/images/product_images/options/cartoons/onestripepants.JPG">
          <a:extLst>
            <a:ext uri="{FF2B5EF4-FFF2-40B4-BE49-F238E27FC236}">
              <a16:creationId xmlns:a16="http://schemas.microsoft.com/office/drawing/2014/main" id="{A1F12C1B-22ED-4B8C-AAED-ED0154F511E1}"/>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073015" y="125832870"/>
          <a:ext cx="672465" cy="457200"/>
        </a:xfrm>
        <a:prstGeom prst="rect">
          <a:avLst/>
        </a:prstGeom>
        <a:noFill/>
        <a:ln>
          <a:noFill/>
        </a:ln>
      </xdr:spPr>
    </xdr:pic>
    <xdr:clientData/>
  </xdr:oneCellAnchor>
  <xdr:oneCellAnchor>
    <xdr:from>
      <xdr:col>1</xdr:col>
      <xdr:colOff>1952625</xdr:colOff>
      <xdr:row>837</xdr:row>
      <xdr:rowOff>36195</xdr:rowOff>
    </xdr:from>
    <xdr:ext cx="758952" cy="411480"/>
    <xdr:pic>
      <xdr:nvPicPr>
        <xdr:cNvPr id="84" name="Picture 83" descr="http://www.ricochet-gear.com/images/product_images/options/cartoons/newyorkfronthivizfrontprojectfiresfront.JPG">
          <a:extLst>
            <a:ext uri="{FF2B5EF4-FFF2-40B4-BE49-F238E27FC236}">
              <a16:creationId xmlns:a16="http://schemas.microsoft.com/office/drawing/2014/main" id="{11509C28-99D1-4AF4-B135-E2FEF102A702}"/>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333750" y="125851920"/>
          <a:ext cx="758952" cy="411480"/>
        </a:xfrm>
        <a:prstGeom prst="rect">
          <a:avLst/>
        </a:prstGeom>
        <a:noFill/>
        <a:ln>
          <a:noFill/>
        </a:ln>
      </xdr:spPr>
    </xdr:pic>
    <xdr:clientData/>
  </xdr:oneCellAnchor>
  <xdr:oneCellAnchor>
    <xdr:from>
      <xdr:col>1</xdr:col>
      <xdr:colOff>2811780</xdr:colOff>
      <xdr:row>837</xdr:row>
      <xdr:rowOff>30480</xdr:rowOff>
    </xdr:from>
    <xdr:ext cx="758952" cy="411480"/>
    <xdr:pic>
      <xdr:nvPicPr>
        <xdr:cNvPr id="85" name="Picture 84" descr="http://www.ricochet-gear.com/images/product_images/options/cartoons/newyork.JPG">
          <a:extLst>
            <a:ext uri="{FF2B5EF4-FFF2-40B4-BE49-F238E27FC236}">
              <a16:creationId xmlns:a16="http://schemas.microsoft.com/office/drawing/2014/main" id="{3484DEBB-E75D-40C9-A4B2-33E38C09898D}"/>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192905" y="125846205"/>
          <a:ext cx="758952" cy="411480"/>
        </a:xfrm>
        <a:prstGeom prst="rect">
          <a:avLst/>
        </a:prstGeom>
        <a:noFill/>
        <a:ln>
          <a:noFill/>
        </a:ln>
      </xdr:spPr>
    </xdr:pic>
    <xdr:clientData/>
  </xdr:oneCellAnchor>
  <xdr:twoCellAnchor editAs="oneCell">
    <xdr:from>
      <xdr:col>4</xdr:col>
      <xdr:colOff>204108</xdr:colOff>
      <xdr:row>586</xdr:row>
      <xdr:rowOff>136072</xdr:rowOff>
    </xdr:from>
    <xdr:to>
      <xdr:col>5</xdr:col>
      <xdr:colOff>293558</xdr:colOff>
      <xdr:row>586</xdr:row>
      <xdr:rowOff>684760</xdr:rowOff>
    </xdr:to>
    <xdr:pic>
      <xdr:nvPicPr>
        <xdr:cNvPr id="2" name="Picture 1">
          <a:extLst>
            <a:ext uri="{FF2B5EF4-FFF2-40B4-BE49-F238E27FC236}">
              <a16:creationId xmlns:a16="http://schemas.microsoft.com/office/drawing/2014/main" id="{E49872D7-112D-B090-B528-DE192ECC63B3}"/>
            </a:ext>
          </a:extLst>
        </xdr:cNvPr>
        <xdr:cNvPicPr>
          <a:picLocks noChangeAspect="1"/>
        </xdr:cNvPicPr>
      </xdr:nvPicPr>
      <xdr:blipFill>
        <a:blip xmlns:r="http://schemas.openxmlformats.org/officeDocument/2006/relationships" r:embed="rId19"/>
        <a:stretch>
          <a:fillRect/>
        </a:stretch>
      </xdr:blipFill>
      <xdr:spPr>
        <a:xfrm>
          <a:off x="6327322" y="101121483"/>
          <a:ext cx="1268078" cy="5486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cochetgearmanufacturing.sharepoint.com/Customer%20Information/Order%20Forms/2016%20Order%20Forms/Completed/Ricochet%20EMS%20Order%20Form%20-%20SR-600%20series%20-%20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icochetgearmanufacturing.sharepoint.com/Product%20Development/TurnOut/Sales%20Orders%20and%20Quotes/Globe_Order_Form-Pricing_2012_-_Dealer_4_13_2012_Unlocked(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icochetgearmanufacturing.sharepoint.com/Customer%20Information/Order%20Forms/2016%20Order%20Forms/Completed/Ricochet%20EMS%20Order%20Form%20-%20VS-501%20-%202016%20-%20UPD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Info"/>
      <sheetName val="Data 1"/>
      <sheetName val="Data 2"/>
      <sheetName val="Detailed Price Worksheet"/>
      <sheetName val="Pant"/>
      <sheetName val="ORDER SUMMARY"/>
      <sheetName val="Sizing &amp; Names"/>
      <sheetName val="Customer Information"/>
      <sheetName val="Price List"/>
    </sheetNames>
    <sheetDataSet>
      <sheetData sheetId="0" refreshError="1"/>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Data"/>
      <sheetName val="Jacket"/>
      <sheetName val="Sheet3"/>
      <sheetName val="Pants"/>
      <sheetName val="Sheet5"/>
      <sheetName val="Sizing Form"/>
      <sheetName val="Sizing Form 2"/>
      <sheetName val="Sizing Form 3"/>
      <sheetName val="Sizing Form 4"/>
      <sheetName val="Sales Data Shee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Info"/>
      <sheetName val="Data 1"/>
      <sheetName val="Data 2"/>
      <sheetName val="Detailed Price Worksheet"/>
      <sheetName val="Pant"/>
      <sheetName val="ORDER SUMMARY"/>
      <sheetName val="Sizing &amp; Names"/>
      <sheetName val="Customer Information"/>
      <sheetName val="Price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55"/>
  <sheetViews>
    <sheetView tabSelected="1" zoomScaleNormal="100" zoomScaleSheetLayoutView="100" workbookViewId="0">
      <selection activeCell="H17" sqref="H17"/>
    </sheetView>
  </sheetViews>
  <sheetFormatPr defaultColWidth="9.140625" defaultRowHeight="18"/>
  <cols>
    <col min="1" max="1" width="20.7109375" style="25" customWidth="1"/>
    <col min="2" max="2" width="45.7109375" style="4" customWidth="1"/>
    <col min="3" max="3" width="14.7109375" style="4" customWidth="1"/>
    <col min="4" max="4" width="10.7109375" style="39" customWidth="1"/>
    <col min="5" max="5" width="17.7109375" style="39" customWidth="1"/>
    <col min="6" max="6" width="12.7109375" style="39" customWidth="1"/>
    <col min="7" max="7" width="14.85546875" bestFit="1" customWidth="1"/>
    <col min="8" max="8" width="12.5703125" customWidth="1"/>
    <col min="9" max="10" width="9.140625" style="25" hidden="1" customWidth="1"/>
    <col min="11" max="12" width="14.7109375" style="25" hidden="1" customWidth="1"/>
    <col min="13" max="13" width="27.28515625" style="25" hidden="1" customWidth="1"/>
    <col min="14" max="18" width="9.140625" style="25"/>
    <col min="19" max="19" width="10.28515625" style="25" customWidth="1"/>
    <col min="20" max="16384" width="9.140625" style="25"/>
  </cols>
  <sheetData>
    <row r="1" spans="1:8" ht="18" customHeight="1">
      <c r="A1" s="24"/>
      <c r="B1" s="25"/>
      <c r="C1" s="25"/>
      <c r="D1" s="26"/>
      <c r="E1" s="26"/>
      <c r="F1" s="24"/>
    </row>
    <row r="2" spans="1:8" ht="18" customHeight="1">
      <c r="A2" s="24"/>
      <c r="B2" s="25"/>
      <c r="C2" s="25"/>
      <c r="D2" s="26"/>
      <c r="E2" s="26"/>
      <c r="F2" s="24"/>
    </row>
    <row r="3" spans="1:8" ht="18" customHeight="1">
      <c r="A3" s="24"/>
      <c r="B3" s="25"/>
      <c r="C3" s="25"/>
      <c r="D3" s="26"/>
      <c r="E3" s="26"/>
      <c r="F3" s="24"/>
    </row>
    <row r="4" spans="1:8" ht="18" customHeight="1">
      <c r="A4" s="24"/>
      <c r="B4" s="25"/>
      <c r="C4" s="25"/>
      <c r="D4" s="26"/>
      <c r="E4" s="26"/>
      <c r="F4" s="24"/>
    </row>
    <row r="5" spans="1:8" ht="18" customHeight="1">
      <c r="A5" s="24"/>
      <c r="B5" s="25"/>
      <c r="C5" s="25"/>
      <c r="D5" s="26"/>
      <c r="E5" s="26"/>
      <c r="F5" s="24"/>
    </row>
    <row r="6" spans="1:8" ht="18" customHeight="1">
      <c r="A6" s="24"/>
      <c r="B6" s="25"/>
      <c r="C6" s="25"/>
      <c r="D6" s="26"/>
      <c r="E6" s="26"/>
      <c r="F6" s="24"/>
    </row>
    <row r="7" spans="1:8" ht="18" customHeight="1">
      <c r="A7" s="24"/>
      <c r="B7" s="25"/>
      <c r="C7" s="25"/>
      <c r="D7" s="26"/>
      <c r="E7" s="26"/>
      <c r="F7" s="24"/>
    </row>
    <row r="8" spans="1:8" ht="18" customHeight="1">
      <c r="A8" s="24"/>
      <c r="B8" s="25"/>
      <c r="C8" s="25"/>
      <c r="D8" s="26"/>
      <c r="E8" s="26"/>
      <c r="F8" s="24"/>
    </row>
    <row r="9" spans="1:8" ht="18" customHeight="1">
      <c r="A9" s="24"/>
      <c r="B9" s="25"/>
      <c r="C9" s="25"/>
      <c r="D9" s="26"/>
      <c r="E9" s="26"/>
      <c r="F9" s="24"/>
    </row>
    <row r="10" spans="1:8" ht="18" customHeight="1">
      <c r="A10" s="24"/>
      <c r="B10" s="24"/>
      <c r="C10" s="24"/>
      <c r="D10" s="24"/>
      <c r="E10" s="24"/>
      <c r="F10" s="24"/>
      <c r="G10" s="207"/>
      <c r="H10" s="207"/>
    </row>
    <row r="11" spans="1:8" ht="18" customHeight="1">
      <c r="A11" s="24"/>
      <c r="B11" s="24"/>
      <c r="C11" s="24"/>
      <c r="D11" s="24"/>
      <c r="E11" s="24"/>
      <c r="F11" s="24"/>
      <c r="G11" s="392"/>
      <c r="H11" s="166"/>
    </row>
    <row r="12" spans="1:8" ht="18" customHeight="1">
      <c r="A12" s="24"/>
      <c r="B12" s="24"/>
      <c r="C12" s="24"/>
      <c r="D12" s="24"/>
      <c r="E12" s="24"/>
      <c r="F12" s="24"/>
      <c r="G12" s="392"/>
      <c r="H12" s="166"/>
    </row>
    <row r="13" spans="1:8" ht="18" customHeight="1">
      <c r="A13" s="24"/>
      <c r="B13" s="24"/>
      <c r="C13" s="24"/>
      <c r="D13" s="24"/>
      <c r="E13" s="24"/>
      <c r="F13" s="24"/>
      <c r="G13" s="392"/>
      <c r="H13" s="166"/>
    </row>
    <row r="14" spans="1:8" ht="18" customHeight="1">
      <c r="A14" s="24"/>
      <c r="B14" s="24"/>
      <c r="C14" s="24"/>
      <c r="D14" s="24"/>
      <c r="E14" s="24"/>
      <c r="F14" s="24"/>
      <c r="G14" s="392"/>
      <c r="H14" s="166"/>
    </row>
    <row r="15" spans="1:8" ht="18" customHeight="1">
      <c r="A15" s="24"/>
      <c r="B15" s="24"/>
      <c r="C15" s="24"/>
      <c r="D15" s="24"/>
      <c r="E15" s="24"/>
      <c r="F15" s="24"/>
      <c r="G15" s="392"/>
      <c r="H15" s="166"/>
    </row>
    <row r="16" spans="1:8" ht="18" customHeight="1">
      <c r="A16" s="24"/>
      <c r="B16" s="25"/>
      <c r="C16" s="25"/>
      <c r="D16" s="26"/>
      <c r="E16" s="26"/>
      <c r="F16" s="24"/>
      <c r="G16" s="392"/>
      <c r="H16" s="166"/>
    </row>
    <row r="17" spans="1:8" ht="18" customHeight="1">
      <c r="A17" s="24"/>
      <c r="B17" s="25"/>
      <c r="C17" s="25"/>
      <c r="D17" s="26"/>
      <c r="E17" s="26"/>
      <c r="F17" s="24"/>
      <c r="G17" s="392"/>
      <c r="H17" s="166"/>
    </row>
    <row r="18" spans="1:8" ht="18" customHeight="1">
      <c r="A18" s="24"/>
      <c r="B18" s="24"/>
      <c r="C18" s="24"/>
      <c r="D18" s="24"/>
      <c r="E18" s="24"/>
      <c r="F18" s="24"/>
      <c r="G18" s="392"/>
      <c r="H18" s="166"/>
    </row>
    <row r="19" spans="1:8" ht="18" customHeight="1">
      <c r="A19" s="24"/>
      <c r="B19" s="25"/>
      <c r="C19" s="25"/>
      <c r="D19" s="26"/>
      <c r="E19" s="26"/>
      <c r="F19" s="24"/>
      <c r="G19" s="193"/>
      <c r="H19" s="193"/>
    </row>
    <row r="20" spans="1:8" ht="18" customHeight="1">
      <c r="A20" s="24"/>
      <c r="B20" s="25"/>
      <c r="C20" s="25"/>
      <c r="D20" s="26"/>
      <c r="E20" s="26"/>
      <c r="F20" s="24"/>
      <c r="G20" s="193"/>
      <c r="H20" s="193"/>
    </row>
    <row r="21" spans="1:8" ht="26.25">
      <c r="A21" s="353" t="s">
        <v>0</v>
      </c>
      <c r="B21" s="353"/>
      <c r="C21" s="353"/>
      <c r="D21" s="353"/>
      <c r="E21" s="353"/>
      <c r="F21" s="353"/>
      <c r="G21" s="193"/>
      <c r="H21" s="193"/>
    </row>
    <row r="22" spans="1:8" ht="18" customHeight="1">
      <c r="A22" s="356"/>
      <c r="B22" s="356"/>
      <c r="C22" s="356"/>
      <c r="D22" s="356"/>
      <c r="E22" s="356"/>
      <c r="F22" s="356"/>
      <c r="G22" s="193"/>
      <c r="H22" s="193"/>
    </row>
    <row r="23" spans="1:8" ht="26.25">
      <c r="A23" s="353" t="s">
        <v>1</v>
      </c>
      <c r="B23" s="353"/>
      <c r="C23" s="353"/>
      <c r="D23" s="353"/>
      <c r="E23" s="353"/>
      <c r="F23" s="353"/>
      <c r="G23" s="193"/>
      <c r="H23" s="193"/>
    </row>
    <row r="24" spans="1:8" ht="18" customHeight="1">
      <c r="A24" s="73"/>
      <c r="B24" s="10"/>
      <c r="C24" s="10"/>
      <c r="D24" s="10"/>
      <c r="E24" s="10"/>
      <c r="F24" s="10"/>
      <c r="G24" s="193"/>
      <c r="H24" s="193"/>
    </row>
    <row r="25" spans="1:8" ht="18" customHeight="1">
      <c r="A25" s="74"/>
      <c r="B25" s="9"/>
      <c r="C25" s="9"/>
      <c r="D25" s="9"/>
      <c r="E25" s="9"/>
      <c r="F25" s="9"/>
      <c r="G25" s="193"/>
      <c r="H25" s="193"/>
    </row>
    <row r="26" spans="1:8">
      <c r="A26" s="354" t="s">
        <v>2</v>
      </c>
      <c r="B26" s="354"/>
      <c r="C26" s="354"/>
      <c r="D26" s="354"/>
      <c r="E26" s="354"/>
      <c r="F26" s="354"/>
      <c r="G26" s="193"/>
      <c r="H26" s="193"/>
    </row>
    <row r="27" spans="1:8" ht="18" customHeight="1">
      <c r="A27" s="28"/>
      <c r="B27" s="29"/>
      <c r="C27" s="29"/>
      <c r="D27" s="30"/>
      <c r="E27" s="30"/>
      <c r="F27" s="28"/>
    </row>
    <row r="28" spans="1:8">
      <c r="A28" s="354" t="s">
        <v>3</v>
      </c>
      <c r="B28" s="354"/>
      <c r="C28" s="354"/>
      <c r="D28" s="354"/>
      <c r="E28" s="354"/>
      <c r="F28" s="354"/>
    </row>
    <row r="29" spans="1:8" ht="18" customHeight="1">
      <c r="A29" s="28"/>
      <c r="B29" s="29"/>
      <c r="C29" s="29"/>
      <c r="D29" s="30"/>
      <c r="E29" s="30"/>
      <c r="F29" s="28"/>
    </row>
    <row r="30" spans="1:8" ht="18" customHeight="1">
      <c r="A30" s="28"/>
      <c r="B30" s="29"/>
      <c r="C30" s="29"/>
      <c r="D30" s="30"/>
      <c r="E30" s="30"/>
      <c r="F30" s="28"/>
    </row>
    <row r="31" spans="1:8" ht="18" customHeight="1">
      <c r="A31" s="28"/>
      <c r="B31" s="29"/>
      <c r="C31" s="29"/>
      <c r="D31" s="30"/>
      <c r="E31" s="30"/>
      <c r="F31" s="28"/>
    </row>
    <row r="32" spans="1:8" ht="18" customHeight="1">
      <c r="A32" s="28"/>
      <c r="B32" s="29"/>
      <c r="C32" s="29"/>
      <c r="D32" s="30"/>
      <c r="E32" s="30"/>
      <c r="F32" s="28"/>
    </row>
    <row r="33" spans="1:8" ht="18" customHeight="1">
      <c r="A33" s="28"/>
      <c r="B33" s="29"/>
      <c r="C33" s="29"/>
      <c r="D33" s="30"/>
      <c r="E33" s="30"/>
      <c r="F33" s="28"/>
    </row>
    <row r="34" spans="1:8" ht="18" customHeight="1">
      <c r="A34" s="28"/>
      <c r="B34" s="29"/>
      <c r="C34" s="29"/>
      <c r="D34" s="30"/>
      <c r="E34" s="30"/>
      <c r="F34" s="28"/>
    </row>
    <row r="35" spans="1:8" ht="18" customHeight="1">
      <c r="A35" s="28"/>
      <c r="B35" s="29"/>
      <c r="C35" s="29"/>
      <c r="D35" s="30"/>
      <c r="E35" s="30"/>
      <c r="F35" s="28"/>
    </row>
    <row r="36" spans="1:8" ht="18" customHeight="1">
      <c r="A36" s="28"/>
      <c r="B36" s="29"/>
      <c r="C36" s="29"/>
      <c r="D36" s="30"/>
      <c r="E36" s="30"/>
      <c r="F36" s="28"/>
    </row>
    <row r="37" spans="1:8" ht="18" customHeight="1">
      <c r="A37" s="24"/>
      <c r="B37" s="25"/>
      <c r="C37" s="25"/>
      <c r="D37" s="26"/>
      <c r="E37" s="26"/>
      <c r="F37" s="24"/>
    </row>
    <row r="38" spans="1:8" ht="18" customHeight="1">
      <c r="A38" s="24"/>
      <c r="B38" s="25"/>
      <c r="C38" s="25"/>
      <c r="D38" s="26"/>
      <c r="E38" s="26"/>
      <c r="F38" s="24"/>
    </row>
    <row r="39" spans="1:8" ht="18" customHeight="1">
      <c r="A39" s="24"/>
      <c r="B39" s="25"/>
      <c r="C39" s="25"/>
      <c r="D39" s="26"/>
      <c r="E39" s="26"/>
      <c r="F39" s="24"/>
    </row>
    <row r="40" spans="1:8" ht="18" customHeight="1">
      <c r="A40" s="24"/>
      <c r="B40" s="25"/>
      <c r="C40" s="25"/>
      <c r="D40" s="26"/>
      <c r="E40" s="26"/>
      <c r="F40" s="24"/>
    </row>
    <row r="41" spans="1:8" ht="18" customHeight="1">
      <c r="A41" s="24"/>
      <c r="B41" s="25"/>
      <c r="C41" s="25"/>
      <c r="D41" s="26"/>
      <c r="E41" s="26"/>
      <c r="F41" s="24"/>
    </row>
    <row r="42" spans="1:8" ht="18" customHeight="1">
      <c r="A42" s="24"/>
      <c r="B42" s="25"/>
      <c r="C42" s="25"/>
      <c r="D42" s="26"/>
      <c r="E42" s="26"/>
      <c r="F42" s="24"/>
    </row>
    <row r="43" spans="1:8" ht="18" customHeight="1">
      <c r="A43" s="24"/>
      <c r="B43" s="25"/>
      <c r="C43" s="25"/>
      <c r="D43" s="26"/>
      <c r="E43" s="26"/>
      <c r="F43" s="24"/>
    </row>
    <row r="44" spans="1:8" ht="18" customHeight="1">
      <c r="A44" s="24"/>
      <c r="B44" s="25"/>
      <c r="C44" s="25"/>
      <c r="D44" s="26"/>
      <c r="E44" s="26"/>
      <c r="F44" s="24"/>
    </row>
    <row r="45" spans="1:8" ht="18" customHeight="1">
      <c r="A45" s="24"/>
      <c r="B45" s="25"/>
      <c r="C45" s="25"/>
      <c r="D45" s="26"/>
      <c r="E45" s="26"/>
      <c r="F45" s="24"/>
    </row>
    <row r="46" spans="1:8" s="6" customFormat="1" ht="18.600000000000001" customHeight="1">
      <c r="A46" s="357" t="s">
        <v>4</v>
      </c>
      <c r="B46" s="357"/>
      <c r="C46" s="357"/>
      <c r="D46" s="357"/>
      <c r="E46" s="357"/>
      <c r="G46"/>
      <c r="H46"/>
    </row>
    <row r="47" spans="1:8" s="6" customFormat="1" ht="18" customHeight="1">
      <c r="A47" s="163"/>
      <c r="B47" s="163"/>
      <c r="C47" s="163"/>
      <c r="D47" s="163"/>
      <c r="E47" s="163"/>
      <c r="G47"/>
      <c r="H47"/>
    </row>
    <row r="48" spans="1:8" s="6" customFormat="1" ht="18" customHeight="1">
      <c r="A48" s="31"/>
      <c r="B48" s="33"/>
      <c r="C48" s="33"/>
      <c r="D48" s="32"/>
      <c r="E48" s="32"/>
      <c r="G48"/>
      <c r="H48"/>
    </row>
    <row r="49" spans="1:8" s="6" customFormat="1" ht="18.600000000000001" customHeight="1">
      <c r="A49" s="347" t="s">
        <v>5</v>
      </c>
      <c r="B49" s="347"/>
      <c r="C49" s="34"/>
      <c r="E49" s="164">
        <v>2</v>
      </c>
      <c r="G49"/>
      <c r="H49"/>
    </row>
    <row r="50" spans="1:8" s="6" customFormat="1" ht="18" customHeight="1">
      <c r="A50" s="31"/>
      <c r="B50" s="24"/>
      <c r="C50" s="31"/>
      <c r="D50" s="36"/>
      <c r="E50" s="165"/>
      <c r="G50"/>
      <c r="H50"/>
    </row>
    <row r="51" spans="1:8" s="6" customFormat="1">
      <c r="A51" s="347" t="s">
        <v>6</v>
      </c>
      <c r="B51" s="347"/>
      <c r="C51" s="31"/>
      <c r="D51" s="36"/>
      <c r="E51" s="166">
        <v>3</v>
      </c>
      <c r="G51"/>
      <c r="H51"/>
    </row>
    <row r="52" spans="1:8" s="6" customFormat="1" ht="18" customHeight="1">
      <c r="A52" s="355"/>
      <c r="B52" s="355"/>
      <c r="C52" s="31"/>
      <c r="D52" s="36"/>
      <c r="E52" s="165"/>
      <c r="G52"/>
      <c r="H52"/>
    </row>
    <row r="53" spans="1:8" s="6" customFormat="1">
      <c r="A53" s="347" t="s">
        <v>7</v>
      </c>
      <c r="B53" s="347"/>
      <c r="C53" s="31"/>
      <c r="D53" s="36"/>
      <c r="E53" s="166"/>
      <c r="G53"/>
      <c r="H53"/>
    </row>
    <row r="54" spans="1:8" s="6" customFormat="1" ht="18.600000000000001" customHeight="1">
      <c r="A54" s="298" t="s">
        <v>8</v>
      </c>
      <c r="B54" s="298"/>
      <c r="C54" s="31"/>
      <c r="D54" s="36"/>
      <c r="E54" s="166">
        <v>10</v>
      </c>
      <c r="G54"/>
      <c r="H54"/>
    </row>
    <row r="55" spans="1:8" s="6" customFormat="1" ht="14.85" customHeight="1">
      <c r="A55" s="31"/>
      <c r="B55" s="27"/>
      <c r="C55" s="33"/>
      <c r="D55" s="25"/>
      <c r="E55" s="139"/>
      <c r="G55"/>
      <c r="H55"/>
    </row>
    <row r="56" spans="1:8" s="6" customFormat="1" ht="18.600000000000001" customHeight="1">
      <c r="A56" s="298" t="s">
        <v>9</v>
      </c>
      <c r="B56" s="298"/>
      <c r="C56" s="31"/>
      <c r="D56" s="36"/>
      <c r="E56" s="166">
        <v>11</v>
      </c>
      <c r="G56"/>
      <c r="H56"/>
    </row>
    <row r="57" spans="1:8" s="6" customFormat="1" ht="12.75" customHeight="1">
      <c r="A57" s="172"/>
      <c r="B57" s="172"/>
      <c r="C57" s="31"/>
      <c r="D57" s="36"/>
      <c r="E57" s="166"/>
      <c r="G57"/>
      <c r="H57"/>
    </row>
    <row r="58" spans="1:8" s="6" customFormat="1" ht="18.600000000000001" customHeight="1">
      <c r="A58" s="298" t="s">
        <v>10</v>
      </c>
      <c r="B58" s="298"/>
      <c r="C58" s="31"/>
      <c r="D58" s="36"/>
      <c r="E58" s="166">
        <v>12</v>
      </c>
      <c r="G58"/>
      <c r="H58"/>
    </row>
    <row r="59" spans="1:8" s="6" customFormat="1" ht="11.25" customHeight="1">
      <c r="A59" s="31"/>
      <c r="B59" s="27"/>
      <c r="C59" s="33"/>
      <c r="D59" s="25"/>
      <c r="E59" s="139"/>
      <c r="G59"/>
      <c r="H59"/>
    </row>
    <row r="60" spans="1:8" s="6" customFormat="1" ht="18.600000000000001" customHeight="1">
      <c r="A60" s="298" t="s">
        <v>11</v>
      </c>
      <c r="B60" s="298"/>
      <c r="C60" s="31"/>
      <c r="D60" s="36"/>
      <c r="E60" s="166">
        <v>13</v>
      </c>
      <c r="G60"/>
      <c r="H60"/>
    </row>
    <row r="61" spans="1:8" s="6" customFormat="1" ht="18" customHeight="1">
      <c r="A61" s="31"/>
      <c r="B61" s="38"/>
      <c r="C61" s="37"/>
      <c r="D61" s="27"/>
      <c r="E61" s="167"/>
      <c r="F61" s="33"/>
      <c r="G61"/>
      <c r="H61"/>
    </row>
    <row r="62" spans="1:8" s="6" customFormat="1" ht="18.600000000000001" customHeight="1">
      <c r="A62" s="347" t="s">
        <v>12</v>
      </c>
      <c r="B62" s="347"/>
      <c r="C62" s="31"/>
      <c r="D62" s="39"/>
      <c r="E62" s="168">
        <v>14</v>
      </c>
      <c r="F62" s="7"/>
      <c r="G62"/>
      <c r="H62"/>
    </row>
    <row r="63" spans="1:8" s="6" customFormat="1" ht="14.25" customHeight="1">
      <c r="A63" s="346" t="s">
        <v>13</v>
      </c>
      <c r="B63" s="346"/>
      <c r="C63" s="35"/>
      <c r="D63" s="39"/>
      <c r="E63" s="169"/>
      <c r="F63" s="7"/>
      <c r="G63"/>
      <c r="H63"/>
    </row>
    <row r="64" spans="1:8" s="6" customFormat="1" ht="14.25" customHeight="1">
      <c r="A64" s="346" t="s">
        <v>14</v>
      </c>
      <c r="B64" s="346"/>
      <c r="C64" s="35"/>
      <c r="D64" s="39"/>
      <c r="E64" s="109"/>
      <c r="F64" s="7"/>
      <c r="G64"/>
      <c r="H64"/>
    </row>
    <row r="65" spans="1:8" s="6" customFormat="1" ht="14.25" customHeight="1">
      <c r="A65" s="346" t="s">
        <v>15</v>
      </c>
      <c r="B65" s="346"/>
      <c r="C65" s="35"/>
      <c r="D65" s="39"/>
      <c r="E65" s="109"/>
      <c r="F65" s="7"/>
      <c r="G65"/>
      <c r="H65"/>
    </row>
    <row r="66" spans="1:8" s="6" customFormat="1" ht="14.25" customHeight="1">
      <c r="A66" s="346" t="s">
        <v>16</v>
      </c>
      <c r="B66" s="346"/>
      <c r="C66" s="35"/>
      <c r="D66" s="39"/>
      <c r="E66" s="109"/>
      <c r="F66" s="7"/>
      <c r="G66"/>
      <c r="H66"/>
    </row>
    <row r="67" spans="1:8" s="6" customFormat="1" ht="14.25" customHeight="1">
      <c r="A67" s="346" t="s">
        <v>17</v>
      </c>
      <c r="B67" s="346"/>
      <c r="C67" s="35"/>
      <c r="D67" s="39"/>
      <c r="E67" s="109"/>
      <c r="F67" s="7"/>
      <c r="G67"/>
      <c r="H67"/>
    </row>
    <row r="68" spans="1:8" s="6" customFormat="1" ht="14.25" customHeight="1">
      <c r="A68" s="346" t="s">
        <v>18</v>
      </c>
      <c r="B68" s="346"/>
      <c r="C68" s="35"/>
      <c r="D68" s="39"/>
      <c r="E68" s="109"/>
      <c r="F68" s="7"/>
      <c r="G68"/>
      <c r="H68"/>
    </row>
    <row r="69" spans="1:8" s="6" customFormat="1" ht="14.25" customHeight="1">
      <c r="A69" s="346" t="s">
        <v>19</v>
      </c>
      <c r="B69" s="346"/>
      <c r="C69" s="35"/>
      <c r="D69" s="39"/>
      <c r="E69" s="39"/>
      <c r="F69" s="7"/>
      <c r="G69"/>
      <c r="H69"/>
    </row>
    <row r="70" spans="1:8" s="6" customFormat="1" ht="14.25" customHeight="1">
      <c r="A70" s="346" t="s">
        <v>20</v>
      </c>
      <c r="B70" s="346"/>
      <c r="C70" s="35"/>
      <c r="D70" s="39"/>
      <c r="E70" s="39"/>
      <c r="F70" s="7"/>
      <c r="G70"/>
      <c r="H70"/>
    </row>
    <row r="71" spans="1:8" s="6" customFormat="1" ht="18" customHeight="1">
      <c r="A71" s="75"/>
      <c r="B71" s="40"/>
      <c r="C71" s="35"/>
      <c r="D71" s="39"/>
      <c r="E71" s="39"/>
      <c r="F71" s="7"/>
      <c r="G71"/>
      <c r="H71"/>
    </row>
    <row r="72" spans="1:8" s="6" customFormat="1" ht="18" customHeight="1">
      <c r="A72" s="75"/>
      <c r="B72" s="40"/>
      <c r="C72" s="35"/>
      <c r="D72" s="39"/>
      <c r="E72" s="39"/>
      <c r="F72" s="7"/>
      <c r="G72"/>
      <c r="H72"/>
    </row>
    <row r="73" spans="1:8" s="6" customFormat="1" ht="18" customHeight="1">
      <c r="B73" s="11"/>
      <c r="C73" s="11"/>
      <c r="D73" s="7"/>
      <c r="E73" s="7"/>
      <c r="F73" s="7"/>
      <c r="G73"/>
      <c r="H73"/>
    </row>
    <row r="74" spans="1:8" s="6" customFormat="1" ht="18" customHeight="1" thickBot="1">
      <c r="B74" s="11"/>
      <c r="C74" s="11"/>
      <c r="D74" s="7"/>
      <c r="E74" s="7"/>
      <c r="F74" s="7"/>
      <c r="G74"/>
      <c r="H74"/>
    </row>
    <row r="75" spans="1:8" s="1" customFormat="1" ht="57.6" customHeight="1" thickBot="1">
      <c r="A75" s="257" t="s">
        <v>21</v>
      </c>
      <c r="B75" s="258"/>
      <c r="C75" s="258"/>
      <c r="D75" s="258"/>
      <c r="E75" s="258"/>
      <c r="F75" s="259"/>
      <c r="G75"/>
      <c r="H75"/>
    </row>
    <row r="76" spans="1:8" s="42" customFormat="1" ht="27" customHeight="1">
      <c r="A76" s="313"/>
      <c r="B76" s="313"/>
      <c r="C76" s="313"/>
      <c r="D76" s="313"/>
      <c r="E76" s="313"/>
      <c r="F76" s="313"/>
      <c r="G76"/>
      <c r="H76"/>
    </row>
    <row r="77" spans="1:8" s="43" customFormat="1" ht="23.25" customHeight="1">
      <c r="A77"/>
      <c r="B77"/>
      <c r="C77"/>
      <c r="D77"/>
      <c r="E77"/>
      <c r="F77"/>
      <c r="G77"/>
      <c r="H77"/>
    </row>
    <row r="78" spans="1:8" s="1" customFormat="1" ht="23.25" customHeight="1" thickBot="1">
      <c r="A78"/>
      <c r="B78"/>
      <c r="C78"/>
      <c r="D78"/>
      <c r="E78"/>
      <c r="F78"/>
      <c r="G78"/>
      <c r="H78"/>
    </row>
    <row r="79" spans="1:8" s="1" customFormat="1" ht="30" customHeight="1" thickBot="1">
      <c r="A79"/>
      <c r="B79" s="125"/>
      <c r="C79" s="118" t="s">
        <v>22</v>
      </c>
      <c r="D79" s="118" t="s">
        <v>23</v>
      </c>
      <c r="E79" s="119" t="s">
        <v>24</v>
      </c>
      <c r="F79" s="119" t="s">
        <v>25</v>
      </c>
      <c r="G79"/>
      <c r="H79"/>
    </row>
    <row r="80" spans="1:8" s="1" customFormat="1" ht="23.25" customHeight="1">
      <c r="A80" s="358" t="s">
        <v>22</v>
      </c>
      <c r="B80" s="120" t="s">
        <v>26</v>
      </c>
      <c r="C80" s="124" t="s">
        <v>27</v>
      </c>
      <c r="D80" s="123"/>
      <c r="E80" s="123"/>
      <c r="F80" s="123"/>
      <c r="G80"/>
      <c r="H80"/>
    </row>
    <row r="81" spans="1:8" s="1" customFormat="1" ht="23.25" customHeight="1">
      <c r="A81" s="359"/>
      <c r="B81" s="120" t="s">
        <v>28</v>
      </c>
      <c r="C81" s="124" t="s">
        <v>29</v>
      </c>
      <c r="D81" s="123"/>
      <c r="E81" s="123"/>
      <c r="F81" s="123"/>
      <c r="G81"/>
      <c r="H81"/>
    </row>
    <row r="82" spans="1:8" s="1" customFormat="1" ht="23.25" customHeight="1">
      <c r="A82" s="359"/>
      <c r="B82" s="120" t="s">
        <v>30</v>
      </c>
      <c r="C82" s="124" t="s">
        <v>31</v>
      </c>
      <c r="D82" s="123"/>
      <c r="E82" s="123"/>
      <c r="F82" s="123"/>
      <c r="G82"/>
      <c r="H82"/>
    </row>
    <row r="83" spans="1:8" s="1" customFormat="1" ht="23.25" customHeight="1" thickBot="1">
      <c r="A83" s="360"/>
      <c r="B83" s="120" t="s">
        <v>32</v>
      </c>
      <c r="C83" s="124" t="s">
        <v>33</v>
      </c>
      <c r="D83" s="123"/>
      <c r="E83" s="123"/>
      <c r="F83" s="123"/>
      <c r="G83"/>
      <c r="H83"/>
    </row>
    <row r="84" spans="1:8" s="1" customFormat="1" ht="23.25" customHeight="1" thickBot="1">
      <c r="A84" s="99"/>
      <c r="B84" s="120"/>
      <c r="C84" s="123"/>
      <c r="D84" s="123"/>
      <c r="E84" s="123"/>
      <c r="F84" s="123"/>
      <c r="G84"/>
      <c r="H84"/>
    </row>
    <row r="85" spans="1:8" s="1" customFormat="1" ht="16.5" customHeight="1">
      <c r="A85" s="358" t="s">
        <v>23</v>
      </c>
      <c r="B85" s="120" t="s">
        <v>34</v>
      </c>
      <c r="C85" s="123"/>
      <c r="D85" s="124" t="s">
        <v>35</v>
      </c>
      <c r="E85" s="123"/>
      <c r="F85" s="123"/>
      <c r="G85"/>
      <c r="H85"/>
    </row>
    <row r="86" spans="1:8" s="44" customFormat="1" ht="18.600000000000001" customHeight="1" thickBot="1">
      <c r="A86" s="360"/>
      <c r="B86" s="120" t="s">
        <v>36</v>
      </c>
      <c r="C86" s="123"/>
      <c r="D86" s="124" t="s">
        <v>37</v>
      </c>
      <c r="E86" s="123"/>
      <c r="F86" s="123"/>
      <c r="G86"/>
      <c r="H86"/>
    </row>
    <row r="87" spans="1:8" s="43" customFormat="1" ht="23.25" customHeight="1" thickBot="1">
      <c r="A87" s="99"/>
      <c r="B87" s="120"/>
      <c r="C87" s="123"/>
      <c r="D87" s="123"/>
      <c r="E87" s="123"/>
      <c r="F87" s="123"/>
      <c r="G87"/>
      <c r="H87"/>
    </row>
    <row r="88" spans="1:8" s="1" customFormat="1" ht="23.25" customHeight="1" thickBot="1">
      <c r="A88" s="111" t="s">
        <v>38</v>
      </c>
      <c r="B88" s="120" t="s">
        <v>39</v>
      </c>
      <c r="C88" s="123"/>
      <c r="D88" s="123"/>
      <c r="E88" s="124" t="s">
        <v>40</v>
      </c>
      <c r="F88" s="123"/>
      <c r="G88"/>
      <c r="H88"/>
    </row>
    <row r="89" spans="1:8" s="1" customFormat="1" ht="23.25" customHeight="1" thickBot="1">
      <c r="A89"/>
      <c r="B89" s="121"/>
      <c r="C89" s="123"/>
      <c r="D89" s="123"/>
      <c r="E89" s="123"/>
      <c r="F89" s="123"/>
      <c r="G89"/>
      <c r="H89"/>
    </row>
    <row r="90" spans="1:8" s="1" customFormat="1" ht="23.25" customHeight="1">
      <c r="A90" s="358" t="s">
        <v>25</v>
      </c>
      <c r="B90" s="120" t="s">
        <v>41</v>
      </c>
      <c r="C90" s="123"/>
      <c r="D90" s="123"/>
      <c r="E90" s="123"/>
      <c r="F90" s="124" t="s">
        <v>42</v>
      </c>
      <c r="G90"/>
      <c r="H90"/>
    </row>
    <row r="91" spans="1:8" s="1" customFormat="1" ht="23.25" customHeight="1" thickBot="1">
      <c r="A91" s="360"/>
      <c r="B91" s="120" t="s">
        <v>43</v>
      </c>
      <c r="C91" s="123"/>
      <c r="D91" s="123"/>
      <c r="E91" s="123"/>
      <c r="F91" s="124" t="s">
        <v>44</v>
      </c>
      <c r="G91"/>
      <c r="H91"/>
    </row>
    <row r="92" spans="1:8" s="1" customFormat="1" ht="23.25" customHeight="1" thickBot="1">
      <c r="A92"/>
      <c r="B92"/>
      <c r="C92" s="122"/>
      <c r="D92" s="122"/>
      <c r="E92" s="122"/>
      <c r="F92" s="122"/>
      <c r="G92"/>
      <c r="H92"/>
    </row>
    <row r="93" spans="1:8" s="1" customFormat="1" ht="23.25" customHeight="1" thickBot="1">
      <c r="A93"/>
      <c r="B93"/>
      <c r="C93" s="115" t="s">
        <v>45</v>
      </c>
      <c r="D93" s="116" t="s">
        <v>46</v>
      </c>
      <c r="E93" s="116" t="s">
        <v>47</v>
      </c>
      <c r="F93" s="117" t="s">
        <v>48</v>
      </c>
      <c r="G93"/>
      <c r="H93"/>
    </row>
    <row r="94" spans="1:8" s="1" customFormat="1" ht="57.6" customHeight="1" thickBot="1">
      <c r="A94" s="111" t="s">
        <v>49</v>
      </c>
      <c r="B94" s="100" t="s">
        <v>50</v>
      </c>
      <c r="C94" s="115" t="s">
        <v>45</v>
      </c>
      <c r="D94" s="116" t="s">
        <v>46</v>
      </c>
      <c r="E94" s="116" t="s">
        <v>51</v>
      </c>
      <c r="F94" s="117" t="s">
        <v>52</v>
      </c>
      <c r="G94"/>
      <c r="H94"/>
    </row>
    <row r="95" spans="1:8" s="44" customFormat="1" ht="27" customHeight="1">
      <c r="A95"/>
      <c r="B95"/>
      <c r="C95" s="85"/>
      <c r="D95" s="85"/>
      <c r="E95" s="85"/>
      <c r="F95" s="85"/>
      <c r="G95"/>
      <c r="H95"/>
    </row>
    <row r="96" spans="1:8" s="43" customFormat="1" ht="23.25" customHeight="1" thickBot="1">
      <c r="A96"/>
      <c r="B96"/>
      <c r="C96"/>
      <c r="D96"/>
      <c r="E96"/>
      <c r="F96"/>
      <c r="G96"/>
      <c r="H96"/>
    </row>
    <row r="97" spans="1:21" s="1" customFormat="1" ht="57" customHeight="1" thickBot="1">
      <c r="A97" s="373" t="s">
        <v>53</v>
      </c>
      <c r="B97" s="126" t="s">
        <v>54</v>
      </c>
      <c r="C97" s="391" t="s">
        <v>55</v>
      </c>
      <c r="D97" s="371"/>
      <c r="E97" s="371"/>
      <c r="F97" s="372"/>
      <c r="G97"/>
      <c r="H97"/>
    </row>
    <row r="98" spans="1:21" s="1" customFormat="1" ht="14.45" customHeight="1" thickBot="1">
      <c r="A98" s="374"/>
      <c r="B98"/>
      <c r="C98"/>
      <c r="D98"/>
      <c r="E98"/>
      <c r="F98"/>
      <c r="G98"/>
      <c r="H98"/>
    </row>
    <row r="99" spans="1:21" s="1" customFormat="1" ht="71.45" customHeight="1" thickBot="1">
      <c r="A99" s="375"/>
      <c r="B99" s="126" t="s">
        <v>56</v>
      </c>
      <c r="C99" s="370" t="s">
        <v>57</v>
      </c>
      <c r="D99" s="371"/>
      <c r="E99" s="371"/>
      <c r="F99" s="372"/>
      <c r="G99"/>
      <c r="H99"/>
    </row>
    <row r="100" spans="1:21" s="1" customFormat="1" ht="23.25" customHeight="1">
      <c r="A100"/>
      <c r="B100"/>
      <c r="C100"/>
      <c r="D100"/>
      <c r="E100"/>
      <c r="F100"/>
      <c r="G100"/>
      <c r="H100"/>
    </row>
    <row r="101" spans="1:21" s="41" customFormat="1" ht="23.25" customHeight="1">
      <c r="A101"/>
      <c r="B101"/>
      <c r="C101"/>
      <c r="D101"/>
      <c r="E101"/>
      <c r="F101"/>
      <c r="G101"/>
      <c r="H101"/>
    </row>
    <row r="102" spans="1:21" s="41" customFormat="1" ht="23.25" customHeight="1">
      <c r="A102"/>
      <c r="B102"/>
      <c r="C102"/>
      <c r="D102"/>
      <c r="E102"/>
      <c r="F102"/>
      <c r="G102"/>
      <c r="H102"/>
    </row>
    <row r="103" spans="1:21" s="41" customFormat="1" ht="23.25" customHeight="1">
      <c r="A103"/>
      <c r="B103"/>
      <c r="C103"/>
      <c r="D103"/>
      <c r="E103"/>
      <c r="F103"/>
      <c r="G103"/>
      <c r="H103"/>
    </row>
    <row r="104" spans="1:21" s="1" customFormat="1" ht="15.75" thickBot="1">
      <c r="A104"/>
      <c r="B104"/>
      <c r="C104"/>
      <c r="D104"/>
      <c r="E104"/>
      <c r="F104"/>
      <c r="G104"/>
      <c r="H104"/>
    </row>
    <row r="105" spans="1:21" s="14" customFormat="1" ht="57.6" customHeight="1" thickBot="1">
      <c r="A105" s="257" t="s">
        <v>58</v>
      </c>
      <c r="B105" s="258"/>
      <c r="C105" s="258"/>
      <c r="D105" s="258"/>
      <c r="E105" s="258"/>
      <c r="F105" s="259"/>
      <c r="G105"/>
      <c r="H105"/>
    </row>
    <row r="106" spans="1:21" s="44" customFormat="1" ht="22.9" customHeight="1">
      <c r="A106" s="366" t="s">
        <v>59</v>
      </c>
      <c r="B106" s="367"/>
      <c r="C106" s="367"/>
      <c r="D106" s="367"/>
      <c r="E106" s="367"/>
      <c r="F106" s="368"/>
      <c r="G106"/>
      <c r="H106"/>
    </row>
    <row r="107" spans="1:21" s="5" customFormat="1" ht="40.15" customHeight="1" thickBot="1">
      <c r="A107" s="91"/>
      <c r="B107" s="89" t="s">
        <v>60</v>
      </c>
      <c r="C107" s="89" t="s">
        <v>61</v>
      </c>
      <c r="D107" s="127" t="s">
        <v>62</v>
      </c>
      <c r="E107" s="89" t="s">
        <v>63</v>
      </c>
      <c r="F107" s="90" t="s">
        <v>64</v>
      </c>
      <c r="G107"/>
      <c r="H107"/>
      <c r="I107" s="5">
        <v>2024</v>
      </c>
      <c r="K107" s="5" t="s">
        <v>65</v>
      </c>
      <c r="O107" s="160"/>
    </row>
    <row r="108" spans="1:21" s="42" customFormat="1" ht="18" customHeight="1">
      <c r="A108" s="344" t="s">
        <v>66</v>
      </c>
      <c r="B108" s="345"/>
      <c r="C108" s="131" t="s">
        <v>40</v>
      </c>
      <c r="D108" s="132"/>
      <c r="E108" s="132"/>
      <c r="F108" s="133"/>
      <c r="G108"/>
      <c r="H108"/>
      <c r="O108" s="227"/>
      <c r="P108" s="228"/>
      <c r="Q108" s="231"/>
      <c r="R108" s="48"/>
      <c r="S108" s="48"/>
      <c r="T108" s="48"/>
      <c r="U108" s="48"/>
    </row>
    <row r="109" spans="1:21" s="45" customFormat="1" ht="10.5" customHeight="1">
      <c r="A109" s="76"/>
      <c r="B109" s="64" t="s">
        <v>67</v>
      </c>
      <c r="C109" s="65">
        <v>101</v>
      </c>
      <c r="D109" s="72" t="s">
        <v>68</v>
      </c>
      <c r="E109" s="12">
        <v>1145</v>
      </c>
      <c r="F109" s="12">
        <v>804</v>
      </c>
      <c r="G109" s="64"/>
      <c r="H109" s="64"/>
      <c r="I109" s="12">
        <v>1122</v>
      </c>
      <c r="J109" s="12">
        <v>788</v>
      </c>
      <c r="K109" s="195">
        <f>+(E109-I109)/I109</f>
        <v>2.0499108734402853E-2</v>
      </c>
      <c r="L109" s="195">
        <f t="shared" ref="L109:L125" si="0">+(F109-J109)/J109</f>
        <v>2.030456852791878E-2</v>
      </c>
      <c r="O109" s="229"/>
      <c r="P109" s="229"/>
      <c r="Q109" s="229"/>
      <c r="R109" s="229"/>
      <c r="S109" s="229"/>
      <c r="T109" s="229"/>
      <c r="U109" s="195"/>
    </row>
    <row r="110" spans="1:21" s="45" customFormat="1" ht="10.5" customHeight="1">
      <c r="A110" s="76"/>
      <c r="B110" s="64" t="s">
        <v>69</v>
      </c>
      <c r="C110" s="65">
        <v>102</v>
      </c>
      <c r="D110" s="72" t="s">
        <v>68</v>
      </c>
      <c r="E110" s="12">
        <v>1145</v>
      </c>
      <c r="F110" s="12">
        <v>804</v>
      </c>
      <c r="G110" s="64"/>
      <c r="H110" s="64"/>
      <c r="I110" s="12">
        <v>1122</v>
      </c>
      <c r="J110" s="12">
        <v>788</v>
      </c>
      <c r="K110" s="195">
        <f t="shared" ref="K110:K125" si="1">+(E110-I110)/I110</f>
        <v>2.0499108734402853E-2</v>
      </c>
      <c r="L110" s="195">
        <f t="shared" si="0"/>
        <v>2.030456852791878E-2</v>
      </c>
      <c r="O110" s="229"/>
      <c r="P110" s="229"/>
      <c r="Q110" s="229"/>
      <c r="R110" s="229"/>
      <c r="S110" s="229"/>
      <c r="T110" s="229"/>
      <c r="U110" s="195"/>
    </row>
    <row r="111" spans="1:21" s="45" customFormat="1" ht="10.5" customHeight="1">
      <c r="A111" s="76"/>
      <c r="B111" s="64" t="s">
        <v>70</v>
      </c>
      <c r="C111" s="65">
        <v>103</v>
      </c>
      <c r="D111" s="72" t="s">
        <v>68</v>
      </c>
      <c r="E111" s="12">
        <v>1145</v>
      </c>
      <c r="F111" s="12">
        <v>804</v>
      </c>
      <c r="G111" s="64"/>
      <c r="H111" s="64"/>
      <c r="I111" s="12">
        <v>1122</v>
      </c>
      <c r="J111" s="12">
        <v>788</v>
      </c>
      <c r="K111" s="195">
        <f t="shared" si="1"/>
        <v>2.0499108734402853E-2</v>
      </c>
      <c r="L111" s="195">
        <f t="shared" si="0"/>
        <v>2.030456852791878E-2</v>
      </c>
      <c r="O111" s="229"/>
      <c r="P111" s="229"/>
      <c r="Q111" s="229"/>
      <c r="R111" s="229"/>
      <c r="S111" s="229"/>
      <c r="T111" s="229"/>
      <c r="U111" s="195"/>
    </row>
    <row r="112" spans="1:21" s="45" customFormat="1" ht="10.5" customHeight="1">
      <c r="A112" s="76"/>
      <c r="B112" s="64" t="s">
        <v>71</v>
      </c>
      <c r="C112" s="65">
        <v>104</v>
      </c>
      <c r="D112" s="72" t="s">
        <v>68</v>
      </c>
      <c r="E112" s="12">
        <v>1145</v>
      </c>
      <c r="F112" s="12">
        <v>804</v>
      </c>
      <c r="G112" s="64"/>
      <c r="H112" s="64"/>
      <c r="I112" s="12">
        <v>1122</v>
      </c>
      <c r="J112" s="12">
        <v>788</v>
      </c>
      <c r="K112" s="195">
        <f t="shared" si="1"/>
        <v>2.0499108734402853E-2</v>
      </c>
      <c r="L112" s="195">
        <f t="shared" si="0"/>
        <v>2.030456852791878E-2</v>
      </c>
      <c r="O112" s="229"/>
      <c r="P112" s="229"/>
      <c r="Q112" s="229"/>
      <c r="R112" s="229"/>
      <c r="S112" s="229"/>
      <c r="T112" s="229"/>
      <c r="U112" s="195"/>
    </row>
    <row r="113" spans="1:21" s="45" customFormat="1" ht="10.5" customHeight="1">
      <c r="A113" s="76"/>
      <c r="B113" s="64" t="s">
        <v>72</v>
      </c>
      <c r="C113" s="65">
        <v>401</v>
      </c>
      <c r="D113" s="72" t="s">
        <v>68</v>
      </c>
      <c r="E113" s="12">
        <v>1145</v>
      </c>
      <c r="F113" s="12">
        <v>804</v>
      </c>
      <c r="G113" s="64"/>
      <c r="H113" s="64"/>
      <c r="I113" s="12">
        <v>1122</v>
      </c>
      <c r="J113" s="12">
        <v>788</v>
      </c>
      <c r="K113" s="195">
        <f t="shared" si="1"/>
        <v>2.0499108734402853E-2</v>
      </c>
      <c r="L113" s="195">
        <f t="shared" si="0"/>
        <v>2.030456852791878E-2</v>
      </c>
      <c r="O113" s="229"/>
      <c r="P113" s="229"/>
      <c r="Q113" s="229"/>
      <c r="R113" s="229"/>
      <c r="S113" s="229"/>
      <c r="T113" s="229"/>
      <c r="U113" s="195"/>
    </row>
    <row r="114" spans="1:21" s="45" customFormat="1" ht="10.5" customHeight="1">
      <c r="A114" s="76"/>
      <c r="B114" s="64" t="s">
        <v>73</v>
      </c>
      <c r="C114" s="65">
        <v>402</v>
      </c>
      <c r="D114" s="72" t="s">
        <v>68</v>
      </c>
      <c r="E114" s="12">
        <v>1145</v>
      </c>
      <c r="F114" s="12">
        <v>804</v>
      </c>
      <c r="G114" s="64"/>
      <c r="H114" s="64"/>
      <c r="I114" s="12">
        <v>1122</v>
      </c>
      <c r="J114" s="12">
        <v>788</v>
      </c>
      <c r="K114" s="195">
        <f t="shared" si="1"/>
        <v>2.0499108734402853E-2</v>
      </c>
      <c r="L114" s="195">
        <f t="shared" si="0"/>
        <v>2.030456852791878E-2</v>
      </c>
      <c r="O114" s="229"/>
      <c r="P114" s="229"/>
      <c r="Q114" s="229"/>
      <c r="R114" s="229"/>
      <c r="S114" s="229"/>
      <c r="T114" s="229"/>
      <c r="U114" s="195"/>
    </row>
    <row r="115" spans="1:21" s="45" customFormat="1" ht="10.5" customHeight="1">
      <c r="A115" s="76"/>
      <c r="B115" s="64" t="s">
        <v>74</v>
      </c>
      <c r="C115" s="65">
        <v>403</v>
      </c>
      <c r="D115" s="72" t="s">
        <v>68</v>
      </c>
      <c r="E115" s="12">
        <v>1145</v>
      </c>
      <c r="F115" s="12">
        <v>804</v>
      </c>
      <c r="G115" s="64"/>
      <c r="H115" s="64"/>
      <c r="I115" s="12">
        <v>1122</v>
      </c>
      <c r="J115" s="12">
        <v>788</v>
      </c>
      <c r="K115" s="195">
        <f t="shared" si="1"/>
        <v>2.0499108734402853E-2</v>
      </c>
      <c r="L115" s="195">
        <f t="shared" si="0"/>
        <v>2.030456852791878E-2</v>
      </c>
      <c r="O115" s="229"/>
      <c r="P115" s="229"/>
      <c r="Q115" s="229"/>
      <c r="R115" s="229"/>
      <c r="S115" s="229"/>
      <c r="T115" s="229"/>
      <c r="U115" s="195"/>
    </row>
    <row r="116" spans="1:21" s="45" customFormat="1" ht="10.5" customHeight="1">
      <c r="A116" s="76"/>
      <c r="B116" s="64" t="s">
        <v>75</v>
      </c>
      <c r="C116" s="65">
        <v>404</v>
      </c>
      <c r="D116" s="72" t="s">
        <v>68</v>
      </c>
      <c r="E116" s="12">
        <v>1145</v>
      </c>
      <c r="F116" s="12">
        <v>804</v>
      </c>
      <c r="G116" s="64"/>
      <c r="H116" s="64"/>
      <c r="I116" s="12">
        <v>1122</v>
      </c>
      <c r="J116" s="12">
        <v>788</v>
      </c>
      <c r="K116" s="195">
        <f t="shared" si="1"/>
        <v>2.0499108734402853E-2</v>
      </c>
      <c r="L116" s="195">
        <f t="shared" si="0"/>
        <v>2.030456852791878E-2</v>
      </c>
      <c r="O116" s="229"/>
      <c r="P116" s="229"/>
      <c r="Q116" s="229"/>
      <c r="R116" s="229"/>
      <c r="S116" s="229"/>
      <c r="T116" s="229"/>
      <c r="U116" s="195"/>
    </row>
    <row r="117" spans="1:21" s="45" customFormat="1" ht="10.5" customHeight="1">
      <c r="A117" s="190"/>
      <c r="B117" s="64" t="s">
        <v>76</v>
      </c>
      <c r="C117" s="65">
        <v>410</v>
      </c>
      <c r="D117" s="72" t="s">
        <v>68</v>
      </c>
      <c r="E117" s="173">
        <v>1175</v>
      </c>
      <c r="F117" s="173">
        <v>835</v>
      </c>
      <c r="G117" s="64"/>
      <c r="H117" s="64"/>
      <c r="I117" s="173">
        <v>1145</v>
      </c>
      <c r="J117" s="173">
        <v>820</v>
      </c>
      <c r="K117" s="201">
        <f t="shared" si="1"/>
        <v>2.6200873362445413E-2</v>
      </c>
      <c r="L117" s="195">
        <f t="shared" si="0"/>
        <v>1.8292682926829267E-2</v>
      </c>
      <c r="O117" s="229"/>
      <c r="P117" s="229"/>
      <c r="Q117" s="229"/>
      <c r="R117" s="229"/>
      <c r="S117" s="229"/>
      <c r="T117" s="229"/>
      <c r="U117" s="195"/>
    </row>
    <row r="118" spans="1:21" s="45" customFormat="1" ht="10.5" customHeight="1">
      <c r="A118" s="190"/>
      <c r="B118" s="64" t="s">
        <v>77</v>
      </c>
      <c r="C118" s="65">
        <v>412</v>
      </c>
      <c r="D118" s="72" t="s">
        <v>68</v>
      </c>
      <c r="E118" s="173">
        <v>1175</v>
      </c>
      <c r="F118" s="173">
        <v>835</v>
      </c>
      <c r="G118" s="64"/>
      <c r="H118" s="64"/>
      <c r="I118" s="173">
        <v>1145</v>
      </c>
      <c r="J118" s="173">
        <v>820</v>
      </c>
      <c r="K118" s="201">
        <f t="shared" si="1"/>
        <v>2.6200873362445413E-2</v>
      </c>
      <c r="L118" s="195">
        <f t="shared" si="0"/>
        <v>1.8292682926829267E-2</v>
      </c>
      <c r="O118" s="229"/>
      <c r="P118" s="229"/>
      <c r="Q118" s="229"/>
      <c r="R118" s="229"/>
      <c r="S118" s="229"/>
      <c r="T118" s="229"/>
      <c r="U118" s="195"/>
    </row>
    <row r="119" spans="1:21" s="203" customFormat="1" ht="10.5" customHeight="1">
      <c r="A119" s="190"/>
      <c r="B119" s="406" t="s">
        <v>78</v>
      </c>
      <c r="C119" s="407">
        <v>420</v>
      </c>
      <c r="D119" s="408" t="s">
        <v>79</v>
      </c>
      <c r="E119" s="173">
        <v>1625</v>
      </c>
      <c r="F119" s="173">
        <v>1220</v>
      </c>
      <c r="G119" s="64"/>
      <c r="H119" s="64"/>
      <c r="I119" s="202">
        <v>1600</v>
      </c>
      <c r="J119" s="202">
        <v>1200</v>
      </c>
      <c r="K119" s="201">
        <f t="shared" ref="K119:K120" si="2">+(E119-I119)/I119</f>
        <v>1.5625E-2</v>
      </c>
      <c r="L119" s="195">
        <f t="shared" ref="L119:L120" si="3">+(F119-J119)/J119</f>
        <v>1.6666666666666666E-2</v>
      </c>
      <c r="O119" s="229"/>
      <c r="P119" s="229"/>
      <c r="Q119" s="229"/>
      <c r="R119" s="229"/>
      <c r="S119" s="229"/>
      <c r="T119" s="229"/>
      <c r="U119" s="195"/>
    </row>
    <row r="120" spans="1:21" s="203" customFormat="1" ht="10.5" customHeight="1">
      <c r="A120" s="190"/>
      <c r="B120" s="406" t="s">
        <v>80</v>
      </c>
      <c r="C120" s="407">
        <v>422</v>
      </c>
      <c r="D120" s="408" t="s">
        <v>79</v>
      </c>
      <c r="E120" s="173">
        <v>1650</v>
      </c>
      <c r="F120" s="173">
        <v>1250</v>
      </c>
      <c r="G120" s="64"/>
      <c r="H120" s="64"/>
      <c r="I120" s="202">
        <v>1600</v>
      </c>
      <c r="J120" s="202">
        <v>1200</v>
      </c>
      <c r="K120" s="201">
        <f t="shared" si="2"/>
        <v>3.125E-2</v>
      </c>
      <c r="L120" s="195">
        <f t="shared" si="3"/>
        <v>4.1666666666666664E-2</v>
      </c>
      <c r="O120" s="229"/>
      <c r="P120" s="229"/>
      <c r="Q120" s="229"/>
      <c r="R120" s="229"/>
      <c r="S120" s="229"/>
      <c r="T120" s="229"/>
      <c r="U120" s="195"/>
    </row>
    <row r="121" spans="1:21" s="45" customFormat="1" ht="10.5" customHeight="1">
      <c r="A121" s="76"/>
      <c r="B121" s="406" t="s">
        <v>81</v>
      </c>
      <c r="C121" s="407">
        <v>108</v>
      </c>
      <c r="D121" s="409" t="s">
        <v>79</v>
      </c>
      <c r="E121" s="173">
        <v>1605</v>
      </c>
      <c r="F121" s="173">
        <v>1145</v>
      </c>
      <c r="G121" s="64"/>
      <c r="H121" s="64"/>
      <c r="I121" s="173">
        <v>1575</v>
      </c>
      <c r="J121" s="173">
        <v>1125</v>
      </c>
      <c r="K121" s="195">
        <f t="shared" si="1"/>
        <v>1.9047619047619049E-2</v>
      </c>
      <c r="L121" s="195">
        <f t="shared" si="0"/>
        <v>1.7777777777777778E-2</v>
      </c>
      <c r="O121" s="229"/>
      <c r="P121" s="229"/>
      <c r="Q121" s="229"/>
      <c r="R121" s="229"/>
      <c r="S121" s="229"/>
      <c r="T121" s="229"/>
      <c r="U121" s="195"/>
    </row>
    <row r="122" spans="1:21" s="45" customFormat="1" ht="10.5" customHeight="1">
      <c r="A122" s="76"/>
      <c r="B122" s="406" t="s">
        <v>82</v>
      </c>
      <c r="C122" s="407">
        <v>117</v>
      </c>
      <c r="D122" s="409" t="s">
        <v>79</v>
      </c>
      <c r="E122" s="173">
        <v>1770</v>
      </c>
      <c r="F122" s="173">
        <v>1285</v>
      </c>
      <c r="G122" s="64"/>
      <c r="H122" s="64"/>
      <c r="I122" s="173">
        <v>1734</v>
      </c>
      <c r="J122" s="173">
        <v>1259</v>
      </c>
      <c r="K122" s="195">
        <f t="shared" si="1"/>
        <v>2.0761245674740483E-2</v>
      </c>
      <c r="L122" s="195">
        <f t="shared" si="0"/>
        <v>2.0651310563939634E-2</v>
      </c>
      <c r="O122" s="229"/>
      <c r="P122" s="229"/>
      <c r="Q122" s="229"/>
      <c r="R122" s="229"/>
      <c r="S122" s="229"/>
      <c r="T122" s="229"/>
      <c r="U122" s="195"/>
    </row>
    <row r="123" spans="1:21" s="45" customFormat="1" ht="13.5" customHeight="1">
      <c r="A123" s="76"/>
      <c r="B123" s="406" t="s">
        <v>83</v>
      </c>
      <c r="C123" s="407">
        <v>116</v>
      </c>
      <c r="D123" s="409" t="s">
        <v>79</v>
      </c>
      <c r="E123" s="173">
        <v>1870</v>
      </c>
      <c r="F123" s="173">
        <v>1350</v>
      </c>
      <c r="G123" s="64"/>
      <c r="H123" s="64"/>
      <c r="I123" s="173">
        <v>1832</v>
      </c>
      <c r="J123" s="173">
        <v>1320</v>
      </c>
      <c r="K123" s="195">
        <f t="shared" si="1"/>
        <v>2.074235807860262E-2</v>
      </c>
      <c r="L123" s="195">
        <f t="shared" si="0"/>
        <v>2.2727272727272728E-2</v>
      </c>
      <c r="O123" s="229"/>
      <c r="P123" s="229"/>
      <c r="Q123" s="229"/>
      <c r="R123" s="229"/>
      <c r="S123" s="229"/>
      <c r="T123" s="229"/>
      <c r="U123" s="195"/>
    </row>
    <row r="124" spans="1:21" s="45" customFormat="1" ht="10.5" customHeight="1">
      <c r="A124" s="76"/>
      <c r="B124" s="64" t="s">
        <v>84</v>
      </c>
      <c r="C124" s="65">
        <v>311</v>
      </c>
      <c r="D124" s="72" t="s">
        <v>79</v>
      </c>
      <c r="E124" s="173">
        <v>1870</v>
      </c>
      <c r="F124" s="173">
        <v>1350</v>
      </c>
      <c r="G124" s="64"/>
      <c r="H124" s="64"/>
      <c r="I124" s="173">
        <v>1832</v>
      </c>
      <c r="J124" s="173">
        <v>1320</v>
      </c>
      <c r="K124" s="195">
        <f t="shared" si="1"/>
        <v>2.074235807860262E-2</v>
      </c>
      <c r="L124" s="195">
        <f t="shared" si="0"/>
        <v>2.2727272727272728E-2</v>
      </c>
      <c r="O124" s="229"/>
      <c r="P124" s="229"/>
      <c r="Q124" s="229"/>
      <c r="R124" s="229"/>
      <c r="S124" s="229"/>
      <c r="T124" s="229"/>
      <c r="U124" s="195"/>
    </row>
    <row r="125" spans="1:21" s="45" customFormat="1" ht="10.5" customHeight="1">
      <c r="A125" s="76"/>
      <c r="B125" s="64" t="s">
        <v>85</v>
      </c>
      <c r="C125" s="65">
        <v>312</v>
      </c>
      <c r="D125" s="72" t="s">
        <v>79</v>
      </c>
      <c r="E125" s="173">
        <v>1770</v>
      </c>
      <c r="F125" s="173">
        <v>1285</v>
      </c>
      <c r="G125" s="64"/>
      <c r="H125" s="64"/>
      <c r="I125" s="173">
        <v>1734</v>
      </c>
      <c r="J125" s="173">
        <v>1259</v>
      </c>
      <c r="K125" s="195">
        <f t="shared" si="1"/>
        <v>2.0761245674740483E-2</v>
      </c>
      <c r="L125" s="195">
        <f t="shared" si="0"/>
        <v>2.0651310563939634E-2</v>
      </c>
      <c r="O125" s="229"/>
      <c r="P125" s="229"/>
      <c r="Q125" s="229"/>
      <c r="R125" s="229"/>
      <c r="S125" s="229"/>
      <c r="T125" s="229"/>
      <c r="U125" s="195"/>
    </row>
    <row r="126" spans="1:21" s="45" customFormat="1" ht="10.5" customHeight="1">
      <c r="A126" s="76"/>
      <c r="B126" s="64" t="s">
        <v>86</v>
      </c>
      <c r="C126" s="65">
        <v>305</v>
      </c>
      <c r="D126" s="72" t="s">
        <v>68</v>
      </c>
      <c r="E126" s="173">
        <v>1295</v>
      </c>
      <c r="F126" s="173">
        <v>920</v>
      </c>
      <c r="G126" s="64"/>
      <c r="H126" s="64"/>
      <c r="I126" s="173">
        <v>1270</v>
      </c>
      <c r="J126" s="173">
        <v>902</v>
      </c>
      <c r="K126" s="195">
        <f t="shared" ref="K126:K131" si="4">+(E126-I126)/I126</f>
        <v>1.968503937007874E-2</v>
      </c>
      <c r="L126" s="195">
        <f t="shared" ref="L126:L131" si="5">+(F126-J126)/J126</f>
        <v>1.9955654101995565E-2</v>
      </c>
      <c r="O126" s="229"/>
      <c r="P126" s="229"/>
      <c r="Q126" s="229"/>
      <c r="R126" s="229"/>
      <c r="S126" s="229"/>
      <c r="T126" s="229"/>
      <c r="U126" s="195"/>
    </row>
    <row r="127" spans="1:21" s="45" customFormat="1" ht="10.5" customHeight="1">
      <c r="A127" s="76"/>
      <c r="B127" s="64" t="s">
        <v>87</v>
      </c>
      <c r="C127" s="65">
        <v>306</v>
      </c>
      <c r="D127" s="72" t="s">
        <v>68</v>
      </c>
      <c r="E127" s="173">
        <v>1295</v>
      </c>
      <c r="F127" s="173">
        <v>920</v>
      </c>
      <c r="G127" s="64"/>
      <c r="H127" s="64"/>
      <c r="I127" s="173">
        <v>1270</v>
      </c>
      <c r="J127" s="173">
        <v>902</v>
      </c>
      <c r="K127" s="195">
        <f t="shared" si="4"/>
        <v>1.968503937007874E-2</v>
      </c>
      <c r="L127" s="195">
        <f t="shared" si="5"/>
        <v>1.9955654101995565E-2</v>
      </c>
      <c r="O127" s="229"/>
      <c r="P127" s="229"/>
      <c r="Q127" s="229"/>
      <c r="R127" s="229"/>
      <c r="S127" s="229"/>
      <c r="T127" s="229"/>
      <c r="U127" s="195"/>
    </row>
    <row r="128" spans="1:21" s="45" customFormat="1" ht="10.5" customHeight="1">
      <c r="A128" s="76"/>
      <c r="B128" s="64" t="s">
        <v>88</v>
      </c>
      <c r="C128" s="65">
        <v>307</v>
      </c>
      <c r="D128" s="72" t="s">
        <v>68</v>
      </c>
      <c r="E128" s="173">
        <v>1295</v>
      </c>
      <c r="F128" s="173">
        <v>920</v>
      </c>
      <c r="G128" s="64"/>
      <c r="H128" s="64"/>
      <c r="I128" s="173">
        <v>1270</v>
      </c>
      <c r="J128" s="173">
        <v>902</v>
      </c>
      <c r="K128" s="195">
        <f t="shared" si="4"/>
        <v>1.968503937007874E-2</v>
      </c>
      <c r="L128" s="195">
        <f t="shared" si="5"/>
        <v>1.9955654101995565E-2</v>
      </c>
      <c r="O128" s="229"/>
      <c r="P128" s="229"/>
      <c r="Q128" s="229"/>
      <c r="R128" s="229"/>
      <c r="S128" s="229"/>
      <c r="T128" s="229"/>
      <c r="U128" s="195"/>
    </row>
    <row r="129" spans="1:22" s="45" customFormat="1" ht="10.5" customHeight="1">
      <c r="A129" s="76"/>
      <c r="B129" s="64" t="s">
        <v>89</v>
      </c>
      <c r="C129" s="65">
        <v>105</v>
      </c>
      <c r="D129" s="72" t="s">
        <v>68</v>
      </c>
      <c r="E129" s="173">
        <v>1295</v>
      </c>
      <c r="F129" s="173">
        <v>920</v>
      </c>
      <c r="G129" s="64"/>
      <c r="H129" s="64"/>
      <c r="I129" s="173">
        <v>1270</v>
      </c>
      <c r="J129" s="173">
        <v>902</v>
      </c>
      <c r="K129" s="195">
        <f t="shared" si="4"/>
        <v>1.968503937007874E-2</v>
      </c>
      <c r="L129" s="195">
        <f t="shared" si="5"/>
        <v>1.9955654101995565E-2</v>
      </c>
      <c r="O129" s="229"/>
      <c r="P129" s="229"/>
      <c r="Q129" s="229"/>
      <c r="R129" s="229"/>
      <c r="S129" s="229"/>
      <c r="T129" s="229"/>
      <c r="U129" s="195"/>
    </row>
    <row r="130" spans="1:22" s="45" customFormat="1" ht="10.5" customHeight="1">
      <c r="A130" s="76"/>
      <c r="B130" s="64" t="s">
        <v>90</v>
      </c>
      <c r="C130" s="65">
        <v>106</v>
      </c>
      <c r="D130" s="72" t="s">
        <v>68</v>
      </c>
      <c r="E130" s="173">
        <v>1295</v>
      </c>
      <c r="F130" s="173">
        <v>920</v>
      </c>
      <c r="G130" s="64"/>
      <c r="H130" s="64"/>
      <c r="I130" s="173">
        <v>1270</v>
      </c>
      <c r="J130" s="173">
        <v>902</v>
      </c>
      <c r="K130" s="195">
        <f t="shared" si="4"/>
        <v>1.968503937007874E-2</v>
      </c>
      <c r="L130" s="195">
        <f t="shared" si="5"/>
        <v>1.9955654101995565E-2</v>
      </c>
      <c r="O130" s="229"/>
      <c r="P130" s="229"/>
      <c r="Q130" s="229"/>
      <c r="R130" s="229"/>
      <c r="S130" s="229"/>
      <c r="T130" s="229"/>
      <c r="U130" s="195"/>
    </row>
    <row r="131" spans="1:22" s="45" customFormat="1" ht="12.75" customHeight="1">
      <c r="A131" s="76"/>
      <c r="B131" s="64" t="s">
        <v>91</v>
      </c>
      <c r="C131" s="65">
        <v>107</v>
      </c>
      <c r="D131" s="72" t="s">
        <v>68</v>
      </c>
      <c r="E131" s="173">
        <v>1295</v>
      </c>
      <c r="F131" s="173">
        <v>920</v>
      </c>
      <c r="G131" s="64"/>
      <c r="H131" s="64"/>
      <c r="I131" s="173">
        <v>1270</v>
      </c>
      <c r="J131" s="173">
        <v>902</v>
      </c>
      <c r="K131" s="195">
        <f t="shared" si="4"/>
        <v>1.968503937007874E-2</v>
      </c>
      <c r="L131" s="195">
        <f t="shared" si="5"/>
        <v>1.9955654101995565E-2</v>
      </c>
      <c r="O131" s="229"/>
      <c r="P131" s="229"/>
      <c r="Q131" s="229"/>
      <c r="R131" s="229"/>
      <c r="S131" s="229"/>
      <c r="T131" s="229"/>
      <c r="U131" s="195"/>
    </row>
    <row r="132" spans="1:22" s="45" customFormat="1" ht="10.5" customHeight="1">
      <c r="A132" s="76"/>
      <c r="B132" s="64"/>
      <c r="C132" s="65"/>
      <c r="D132" s="72"/>
      <c r="E132" s="12"/>
      <c r="F132" s="12"/>
      <c r="G132"/>
      <c r="H132"/>
      <c r="I132" s="173"/>
      <c r="J132" s="173"/>
      <c r="K132" s="195"/>
      <c r="L132" s="195"/>
      <c r="O132" s="230"/>
      <c r="P132" s="230"/>
      <c r="Q132" s="230"/>
      <c r="R132" s="230"/>
      <c r="S132" s="230"/>
      <c r="T132" s="230"/>
      <c r="U132" s="230"/>
    </row>
    <row r="133" spans="1:22" s="45" customFormat="1" ht="10.5" customHeight="1">
      <c r="A133" s="76"/>
      <c r="B133" s="63"/>
      <c r="C133" s="63"/>
      <c r="D133" s="63"/>
      <c r="E133" s="12"/>
      <c r="F133" s="12"/>
      <c r="G133"/>
      <c r="H133"/>
      <c r="I133" s="173"/>
      <c r="J133" s="173"/>
      <c r="K133" s="195"/>
      <c r="L133" s="195"/>
    </row>
    <row r="134" spans="1:22" s="114" customFormat="1" ht="18" customHeight="1">
      <c r="A134" s="364" t="s">
        <v>92</v>
      </c>
      <c r="B134" s="365"/>
      <c r="C134" s="128" t="s">
        <v>93</v>
      </c>
      <c r="D134" s="129"/>
      <c r="E134" s="129"/>
      <c r="F134" s="130"/>
      <c r="G134"/>
      <c r="H134"/>
      <c r="I134" s="129"/>
      <c r="J134" s="130"/>
      <c r="O134" s="227"/>
      <c r="P134" s="228"/>
      <c r="Q134" s="231"/>
      <c r="R134" s="231"/>
      <c r="S134" s="48"/>
      <c r="T134" s="48"/>
      <c r="U134" s="48"/>
    </row>
    <row r="135" spans="1:22" s="45" customFormat="1" ht="12.75">
      <c r="A135" s="76"/>
      <c r="B135" s="64" t="s">
        <v>94</v>
      </c>
      <c r="C135" s="66" t="s">
        <v>95</v>
      </c>
      <c r="D135" s="59"/>
      <c r="E135" s="12">
        <v>550</v>
      </c>
      <c r="F135" s="12">
        <v>450</v>
      </c>
      <c r="G135" s="64"/>
      <c r="H135" s="64"/>
      <c r="I135" s="12"/>
      <c r="J135" s="12"/>
      <c r="K135" s="195"/>
      <c r="L135" s="195"/>
      <c r="O135" s="229"/>
      <c r="P135" s="229"/>
      <c r="Q135" s="229"/>
      <c r="R135" s="229"/>
      <c r="S135" s="229"/>
      <c r="T135" s="229"/>
      <c r="U135" s="195"/>
    </row>
    <row r="136" spans="1:22" s="45" customFormat="1" ht="12.75">
      <c r="A136" s="76"/>
      <c r="B136" s="64" t="s">
        <v>96</v>
      </c>
      <c r="C136" s="66" t="s">
        <v>37</v>
      </c>
      <c r="D136" s="59"/>
      <c r="E136" s="12">
        <v>645</v>
      </c>
      <c r="F136" s="12">
        <v>520</v>
      </c>
      <c r="G136" s="64"/>
      <c r="H136" s="64"/>
      <c r="I136" s="12"/>
      <c r="J136" s="12"/>
      <c r="K136" s="195"/>
      <c r="L136" s="195"/>
      <c r="O136" s="229"/>
      <c r="P136" s="229"/>
      <c r="Q136" s="229"/>
      <c r="R136" s="229"/>
      <c r="S136" s="229"/>
      <c r="T136" s="229"/>
      <c r="U136" s="195"/>
    </row>
    <row r="137" spans="1:22" s="45" customFormat="1" ht="12.75">
      <c r="A137" s="76"/>
      <c r="B137" s="64" t="s">
        <v>97</v>
      </c>
      <c r="C137" s="66" t="s">
        <v>98</v>
      </c>
      <c r="D137" s="59"/>
      <c r="E137" s="12">
        <v>550</v>
      </c>
      <c r="F137" s="12">
        <v>450</v>
      </c>
      <c r="G137" s="64"/>
      <c r="H137" s="64"/>
      <c r="I137" s="12"/>
      <c r="J137" s="12"/>
      <c r="K137" s="195"/>
      <c r="L137" s="195"/>
      <c r="O137" s="229"/>
      <c r="P137" s="229"/>
      <c r="Q137" s="229"/>
      <c r="R137" s="229"/>
      <c r="S137" s="229"/>
      <c r="T137" s="229"/>
      <c r="U137" s="195"/>
    </row>
    <row r="138" spans="1:22" s="45" customFormat="1" ht="10.5" customHeight="1">
      <c r="A138" s="76"/>
      <c r="B138" s="64" t="s">
        <v>99</v>
      </c>
      <c r="C138" s="66" t="s">
        <v>100</v>
      </c>
      <c r="D138" s="59"/>
      <c r="E138" s="173">
        <v>415</v>
      </c>
      <c r="F138" s="173">
        <v>345</v>
      </c>
      <c r="G138" s="64"/>
      <c r="H138" s="64"/>
      <c r="I138" s="180"/>
      <c r="J138" s="180"/>
      <c r="K138" s="195"/>
      <c r="L138" s="195"/>
      <c r="O138" s="229"/>
      <c r="P138" s="229"/>
      <c r="Q138" s="229"/>
      <c r="R138" s="229"/>
      <c r="S138" s="229"/>
      <c r="T138" s="229"/>
      <c r="U138" s="195"/>
    </row>
    <row r="139" spans="1:22" s="45" customFormat="1" ht="10.5" customHeight="1">
      <c r="A139" s="76"/>
      <c r="B139" s="64" t="s">
        <v>101</v>
      </c>
      <c r="C139" s="66" t="s">
        <v>102</v>
      </c>
      <c r="D139" s="59"/>
      <c r="E139" s="173">
        <v>550</v>
      </c>
      <c r="F139" s="173">
        <v>450</v>
      </c>
      <c r="G139" s="64"/>
      <c r="H139" s="64"/>
      <c r="I139" s="180"/>
      <c r="J139" s="180"/>
      <c r="K139" s="195"/>
      <c r="L139" s="195"/>
      <c r="O139" s="229"/>
      <c r="P139" s="229"/>
      <c r="Q139" s="229"/>
      <c r="R139" s="229"/>
      <c r="S139" s="229"/>
      <c r="T139" s="229"/>
      <c r="U139" s="195"/>
    </row>
    <row r="140" spans="1:22" s="45" customFormat="1" ht="10.5" customHeight="1">
      <c r="A140" s="76"/>
      <c r="B140" s="64"/>
      <c r="C140" s="65"/>
      <c r="D140" s="59"/>
      <c r="E140" s="57"/>
      <c r="F140" s="12"/>
      <c r="G140"/>
      <c r="H140"/>
      <c r="I140" s="57"/>
      <c r="J140" s="12"/>
    </row>
    <row r="141" spans="1:22" s="114" customFormat="1" ht="18" customHeight="1">
      <c r="A141" s="364" t="s">
        <v>103</v>
      </c>
      <c r="B141" s="365"/>
      <c r="C141" s="128" t="s">
        <v>44</v>
      </c>
      <c r="D141" s="129"/>
      <c r="E141" s="129"/>
      <c r="F141" s="130"/>
      <c r="G141" s="412"/>
      <c r="H141" s="412"/>
      <c r="I141" s="413"/>
      <c r="J141" s="414"/>
      <c r="K141" s="415"/>
      <c r="L141" s="415"/>
      <c r="M141" s="415"/>
      <c r="N141" s="415"/>
      <c r="O141" s="415"/>
      <c r="P141" s="415"/>
      <c r="Q141" s="415"/>
      <c r="R141" s="415"/>
      <c r="S141" s="415"/>
      <c r="T141" s="415"/>
      <c r="U141" s="415"/>
      <c r="V141" s="415"/>
    </row>
    <row r="142" spans="1:22" s="45" customFormat="1" ht="10.5" customHeight="1">
      <c r="A142" s="76"/>
      <c r="B142" s="185"/>
      <c r="C142" s="186"/>
      <c r="D142" s="187"/>
      <c r="E142" s="188"/>
      <c r="F142" s="188"/>
      <c r="G142" s="412"/>
      <c r="H142" s="412"/>
      <c r="I142" s="188"/>
      <c r="J142" s="188"/>
      <c r="K142" s="416"/>
      <c r="L142" s="416"/>
      <c r="M142" s="416"/>
      <c r="N142" s="416"/>
      <c r="O142" s="417"/>
      <c r="P142" s="418"/>
      <c r="Q142" s="419"/>
      <c r="R142" s="419"/>
      <c r="S142" s="420"/>
      <c r="T142" s="420"/>
      <c r="U142" s="420"/>
      <c r="V142" s="416"/>
    </row>
    <row r="143" spans="1:22" s="45" customFormat="1" ht="10.5" customHeight="1">
      <c r="A143" s="76"/>
      <c r="B143" s="64" t="s">
        <v>104</v>
      </c>
      <c r="C143" s="410">
        <v>10</v>
      </c>
      <c r="D143" s="59"/>
      <c r="E143" s="173">
        <v>1175</v>
      </c>
      <c r="F143" s="173">
        <v>825</v>
      </c>
      <c r="G143" s="406"/>
      <c r="H143" s="406"/>
      <c r="I143" s="173"/>
      <c r="J143" s="173"/>
      <c r="K143" s="201"/>
      <c r="L143" s="201"/>
      <c r="M143" s="416"/>
      <c r="N143" s="416"/>
      <c r="O143" s="232"/>
      <c r="P143" s="232"/>
      <c r="Q143" s="232"/>
      <c r="R143" s="232"/>
      <c r="S143" s="232"/>
      <c r="T143" s="232"/>
      <c r="U143" s="201"/>
      <c r="V143" s="416"/>
    </row>
    <row r="144" spans="1:22" s="45" customFormat="1" ht="10.5" customHeight="1">
      <c r="A144" s="76"/>
      <c r="B144" s="64" t="s">
        <v>105</v>
      </c>
      <c r="C144" s="410">
        <v>2</v>
      </c>
      <c r="D144" s="59"/>
      <c r="E144" s="173">
        <v>549</v>
      </c>
      <c r="F144" s="173">
        <v>335</v>
      </c>
      <c r="G144" s="406"/>
      <c r="H144" s="406"/>
      <c r="I144" s="173"/>
      <c r="J144" s="173"/>
      <c r="K144" s="201"/>
      <c r="L144" s="201"/>
      <c r="M144" s="416"/>
      <c r="N144" s="416"/>
      <c r="O144" s="232"/>
      <c r="P144" s="232"/>
      <c r="Q144" s="232"/>
      <c r="R144" s="232"/>
      <c r="S144" s="232"/>
      <c r="T144" s="232"/>
      <c r="U144" s="201"/>
      <c r="V144" s="416"/>
    </row>
    <row r="145" spans="1:22" s="45" customFormat="1" ht="10.5" customHeight="1">
      <c r="A145" s="76"/>
      <c r="B145" s="64" t="s">
        <v>106</v>
      </c>
      <c r="C145" s="411">
        <v>3</v>
      </c>
      <c r="D145" s="59"/>
      <c r="E145" s="173">
        <v>559</v>
      </c>
      <c r="F145" s="173">
        <v>345</v>
      </c>
      <c r="G145" s="406"/>
      <c r="H145" s="406"/>
      <c r="I145" s="173"/>
      <c r="J145" s="173"/>
      <c r="K145" s="201"/>
      <c r="L145" s="201"/>
      <c r="M145" s="416"/>
      <c r="N145" s="416"/>
      <c r="O145" s="232"/>
      <c r="P145" s="232"/>
      <c r="Q145" s="232"/>
      <c r="R145" s="232"/>
      <c r="S145" s="232"/>
      <c r="T145" s="232"/>
      <c r="U145" s="201"/>
      <c r="V145" s="416"/>
    </row>
    <row r="146" spans="1:22" s="45" customFormat="1" ht="10.5" customHeight="1">
      <c r="A146" s="76"/>
      <c r="B146" s="64" t="s">
        <v>107</v>
      </c>
      <c r="C146" s="410">
        <v>4</v>
      </c>
      <c r="D146" s="59"/>
      <c r="E146" s="173">
        <v>635</v>
      </c>
      <c r="F146" s="173">
        <v>399</v>
      </c>
      <c r="G146" s="406"/>
      <c r="H146" s="406"/>
      <c r="I146" s="173"/>
      <c r="J146" s="173"/>
      <c r="K146" s="201"/>
      <c r="L146" s="201"/>
      <c r="M146" s="416"/>
      <c r="N146" s="416"/>
      <c r="O146" s="232"/>
      <c r="P146" s="232"/>
      <c r="Q146" s="232"/>
      <c r="R146" s="232"/>
      <c r="S146" s="232"/>
      <c r="T146" s="232"/>
      <c r="U146" s="201"/>
      <c r="V146" s="416"/>
    </row>
    <row r="147" spans="1:22" s="45" customFormat="1" ht="10.5" customHeight="1">
      <c r="A147" s="76"/>
      <c r="B147" s="64" t="s">
        <v>108</v>
      </c>
      <c r="C147" s="410">
        <v>6</v>
      </c>
      <c r="D147" s="59"/>
      <c r="E147" s="173">
        <v>665</v>
      </c>
      <c r="F147" s="173">
        <v>407</v>
      </c>
      <c r="G147" s="406"/>
      <c r="H147" s="406"/>
      <c r="I147" s="173"/>
      <c r="J147" s="173"/>
      <c r="K147" s="201"/>
      <c r="L147" s="201"/>
      <c r="M147" s="416"/>
      <c r="N147" s="416"/>
      <c r="O147" s="232"/>
      <c r="P147" s="232"/>
      <c r="Q147" s="232"/>
      <c r="R147" s="232"/>
      <c r="S147" s="232"/>
      <c r="T147" s="232"/>
      <c r="U147" s="201"/>
      <c r="V147" s="416"/>
    </row>
    <row r="148" spans="1:22" s="45" customFormat="1" ht="10.5" customHeight="1">
      <c r="A148" s="189"/>
      <c r="B148" s="64" t="s">
        <v>109</v>
      </c>
      <c r="C148" s="410">
        <v>8</v>
      </c>
      <c r="D148" s="59"/>
      <c r="E148" s="173">
        <v>769</v>
      </c>
      <c r="F148" s="173">
        <v>499</v>
      </c>
      <c r="G148" s="406"/>
      <c r="H148" s="406"/>
      <c r="I148" s="173"/>
      <c r="J148" s="173"/>
      <c r="K148" s="201"/>
      <c r="L148" s="201"/>
      <c r="M148" s="416"/>
      <c r="N148" s="416"/>
      <c r="O148" s="232"/>
      <c r="P148" s="232"/>
      <c r="Q148" s="232"/>
      <c r="R148" s="232"/>
      <c r="S148" s="232"/>
      <c r="T148" s="232"/>
      <c r="U148" s="201"/>
      <c r="V148" s="416"/>
    </row>
    <row r="149" spans="1:22" s="45" customFormat="1" ht="10.5" customHeight="1">
      <c r="A149" s="76"/>
      <c r="B149" s="64" t="s">
        <v>110</v>
      </c>
      <c r="C149" s="407">
        <v>54</v>
      </c>
      <c r="D149" s="59"/>
      <c r="E149" s="173">
        <v>825</v>
      </c>
      <c r="F149" s="173">
        <v>525</v>
      </c>
      <c r="G149" s="406"/>
      <c r="H149" s="406"/>
      <c r="I149" s="173"/>
      <c r="J149" s="173"/>
      <c r="K149" s="201"/>
      <c r="L149" s="201"/>
      <c r="M149" s="416"/>
      <c r="N149" s="416"/>
      <c r="O149" s="232"/>
      <c r="P149" s="232"/>
      <c r="Q149" s="232"/>
      <c r="R149" s="232"/>
      <c r="S149" s="232"/>
      <c r="T149" s="232"/>
      <c r="U149" s="201"/>
      <c r="V149" s="416"/>
    </row>
    <row r="150" spans="1:22" s="45" customFormat="1" ht="10.5" customHeight="1">
      <c r="A150" s="76"/>
      <c r="B150" s="64" t="s">
        <v>111</v>
      </c>
      <c r="C150" s="407">
        <v>56</v>
      </c>
      <c r="D150" s="59"/>
      <c r="E150" s="173">
        <v>1225</v>
      </c>
      <c r="F150" s="173">
        <v>845</v>
      </c>
      <c r="G150" s="406"/>
      <c r="H150" s="406"/>
      <c r="I150" s="173"/>
      <c r="J150" s="173"/>
      <c r="K150" s="201"/>
      <c r="L150" s="201"/>
      <c r="M150" s="416"/>
      <c r="N150" s="416"/>
      <c r="O150" s="232"/>
      <c r="P150" s="232"/>
      <c r="Q150" s="232"/>
      <c r="R150" s="232"/>
      <c r="S150" s="232"/>
      <c r="T150" s="232"/>
      <c r="U150" s="201"/>
      <c r="V150" s="416"/>
    </row>
    <row r="151" spans="1:22" s="45" customFormat="1" ht="10.5" customHeight="1">
      <c r="A151" s="76"/>
      <c r="B151" s="64" t="s">
        <v>112</v>
      </c>
      <c r="C151" s="410">
        <v>7</v>
      </c>
      <c r="D151" s="59"/>
      <c r="E151" s="173">
        <v>880</v>
      </c>
      <c r="F151" s="173">
        <v>575</v>
      </c>
      <c r="G151" s="406"/>
      <c r="H151" s="406"/>
      <c r="I151" s="173"/>
      <c r="J151" s="173"/>
      <c r="K151" s="201"/>
      <c r="L151" s="201"/>
      <c r="M151" s="416"/>
      <c r="N151" s="416"/>
      <c r="O151" s="232"/>
      <c r="P151" s="232"/>
      <c r="Q151" s="232"/>
      <c r="R151" s="232"/>
      <c r="S151" s="232"/>
      <c r="T151" s="232"/>
      <c r="U151" s="201"/>
      <c r="V151" s="416"/>
    </row>
    <row r="152" spans="1:22" s="45" customFormat="1" ht="10.5" customHeight="1">
      <c r="A152" s="76"/>
      <c r="B152" s="64" t="s">
        <v>113</v>
      </c>
      <c r="C152" s="407">
        <v>42</v>
      </c>
      <c r="D152" s="59"/>
      <c r="E152" s="173">
        <v>609</v>
      </c>
      <c r="F152" s="173">
        <v>390</v>
      </c>
      <c r="G152" s="406"/>
      <c r="H152" s="406"/>
      <c r="I152" s="173"/>
      <c r="J152" s="173"/>
      <c r="K152" s="201"/>
      <c r="L152" s="201"/>
      <c r="M152" s="416"/>
      <c r="N152" s="416"/>
      <c r="O152" s="232"/>
      <c r="P152" s="232"/>
      <c r="Q152" s="232"/>
      <c r="R152" s="232"/>
      <c r="S152" s="232"/>
      <c r="T152" s="232"/>
      <c r="U152" s="201"/>
      <c r="V152" s="416"/>
    </row>
    <row r="153" spans="1:22" s="45" customFormat="1" ht="10.5" customHeight="1">
      <c r="A153" s="190"/>
      <c r="B153" s="64" t="s">
        <v>114</v>
      </c>
      <c r="C153" s="407">
        <v>43</v>
      </c>
      <c r="D153" s="59"/>
      <c r="E153" s="173">
        <v>745</v>
      </c>
      <c r="F153" s="173">
        <v>575</v>
      </c>
      <c r="G153" s="406"/>
      <c r="H153" s="406"/>
      <c r="I153" s="173"/>
      <c r="J153" s="173"/>
      <c r="K153" s="201"/>
      <c r="L153" s="201"/>
      <c r="M153" s="416"/>
      <c r="N153" s="416"/>
      <c r="O153" s="232"/>
      <c r="P153" s="232"/>
      <c r="Q153" s="232"/>
      <c r="R153" s="232"/>
      <c r="S153" s="232"/>
      <c r="T153" s="232"/>
      <c r="U153" s="201"/>
      <c r="V153" s="416"/>
    </row>
    <row r="154" spans="1:22" s="45" customFormat="1" ht="10.5" customHeight="1">
      <c r="A154" s="190"/>
      <c r="B154" s="64" t="s">
        <v>115</v>
      </c>
      <c r="C154" s="407">
        <v>44</v>
      </c>
      <c r="D154" s="59"/>
      <c r="E154" s="173">
        <v>675</v>
      </c>
      <c r="F154" s="173">
        <v>475</v>
      </c>
      <c r="G154" s="406"/>
      <c r="H154" s="406"/>
      <c r="I154" s="173"/>
      <c r="J154" s="173"/>
      <c r="K154" s="201"/>
      <c r="L154" s="201"/>
      <c r="M154" s="416"/>
      <c r="N154" s="416"/>
      <c r="O154" s="232"/>
      <c r="P154" s="232"/>
      <c r="Q154" s="232"/>
      <c r="R154" s="232"/>
      <c r="S154" s="232"/>
      <c r="T154" s="232"/>
      <c r="U154" s="201"/>
      <c r="V154" s="416"/>
    </row>
    <row r="155" spans="1:22" s="45" customFormat="1" ht="10.5" customHeight="1">
      <c r="A155" s="76"/>
      <c r="B155" s="64"/>
      <c r="C155" s="65"/>
      <c r="D155" s="59"/>
      <c r="E155" s="173"/>
      <c r="F155" s="173"/>
      <c r="G155" s="412"/>
      <c r="H155" s="412"/>
      <c r="I155" s="173"/>
      <c r="J155" s="173"/>
      <c r="K155" s="416"/>
      <c r="L155" s="416"/>
      <c r="M155" s="416"/>
      <c r="N155" s="416"/>
      <c r="O155" s="416"/>
      <c r="P155" s="416"/>
      <c r="Q155" s="416"/>
      <c r="R155" s="416"/>
      <c r="S155" s="416"/>
      <c r="T155" s="416"/>
      <c r="U155" s="416"/>
      <c r="V155" s="416"/>
    </row>
    <row r="156" spans="1:22" s="45" customFormat="1" ht="10.5" customHeight="1" thickBot="1">
      <c r="A156" s="76"/>
      <c r="B156" s="64"/>
      <c r="C156" s="65"/>
      <c r="D156" s="59"/>
      <c r="E156" s="57"/>
      <c r="F156" s="173"/>
      <c r="G156" s="412"/>
      <c r="H156" s="412"/>
      <c r="I156" s="173"/>
      <c r="J156" s="173"/>
      <c r="K156" s="416"/>
      <c r="L156" s="416"/>
      <c r="M156" s="416"/>
      <c r="N156" s="416"/>
      <c r="O156" s="416"/>
      <c r="P156" s="416"/>
      <c r="Q156" s="416"/>
      <c r="R156" s="416"/>
      <c r="S156" s="416"/>
      <c r="T156" s="416"/>
      <c r="U156" s="416"/>
      <c r="V156" s="416"/>
    </row>
    <row r="157" spans="1:22" s="14" customFormat="1" ht="57.6" customHeight="1" thickBot="1">
      <c r="A157" s="257" t="s">
        <v>58</v>
      </c>
      <c r="B157" s="258"/>
      <c r="C157" s="258"/>
      <c r="D157" s="258"/>
      <c r="E157" s="258"/>
      <c r="F157" s="259"/>
      <c r="G157"/>
      <c r="H157"/>
    </row>
    <row r="158" spans="1:22" s="44" customFormat="1" ht="26.45" customHeight="1">
      <c r="A158" s="309" t="s">
        <v>116</v>
      </c>
      <c r="B158" s="310"/>
      <c r="C158" s="310"/>
      <c r="D158" s="310"/>
      <c r="E158" s="310"/>
      <c r="F158" s="264" t="s">
        <v>117</v>
      </c>
      <c r="G158"/>
      <c r="H158"/>
    </row>
    <row r="159" spans="1:22" s="5" customFormat="1" ht="18" customHeight="1" thickBot="1">
      <c r="A159" s="104" t="s">
        <v>118</v>
      </c>
      <c r="B159" s="89" t="s">
        <v>119</v>
      </c>
      <c r="C159" s="89" t="s">
        <v>61</v>
      </c>
      <c r="D159" s="89"/>
      <c r="E159" s="89"/>
      <c r="F159" s="265"/>
      <c r="G159"/>
      <c r="H159"/>
    </row>
    <row r="160" spans="1:22" s="5" customFormat="1" ht="10.5" customHeight="1" thickBot="1">
      <c r="A160" s="136"/>
      <c r="B160" s="134"/>
      <c r="C160" s="134"/>
      <c r="D160" s="134"/>
      <c r="E160" s="134"/>
      <c r="F160" s="135"/>
      <c r="G160"/>
      <c r="H160"/>
    </row>
    <row r="161" spans="1:8" ht="10.5" customHeight="1" thickBot="1">
      <c r="A161" s="96" t="s">
        <v>120</v>
      </c>
      <c r="B161" s="59" t="s">
        <v>121</v>
      </c>
      <c r="C161" s="48" t="s">
        <v>122</v>
      </c>
      <c r="D161" s="67"/>
      <c r="E161" s="67"/>
      <c r="F161" s="12">
        <v>165</v>
      </c>
    </row>
    <row r="162" spans="1:8" ht="10.5" customHeight="1">
      <c r="A162" s="102"/>
      <c r="B162" s="59" t="s">
        <v>123</v>
      </c>
      <c r="C162" s="48" t="s">
        <v>124</v>
      </c>
      <c r="D162" s="67"/>
      <c r="E162" s="67"/>
      <c r="F162" s="12">
        <v>165</v>
      </c>
    </row>
    <row r="163" spans="1:8" ht="10.5" customHeight="1">
      <c r="A163" s="103"/>
      <c r="B163" s="59" t="s">
        <v>125</v>
      </c>
      <c r="C163" s="48" t="s">
        <v>126</v>
      </c>
      <c r="D163" s="67"/>
      <c r="E163" s="67"/>
      <c r="F163" s="12">
        <v>165</v>
      </c>
    </row>
    <row r="164" spans="1:8" s="55" customFormat="1" ht="10.5" customHeight="1">
      <c r="A164" s="103"/>
      <c r="B164" s="59" t="s">
        <v>127</v>
      </c>
      <c r="C164" s="48" t="s">
        <v>128</v>
      </c>
      <c r="D164" s="67"/>
      <c r="E164" s="67"/>
      <c r="F164" s="12">
        <v>165</v>
      </c>
      <c r="G164"/>
      <c r="H164"/>
    </row>
    <row r="165" spans="1:8" ht="10.5" customHeight="1">
      <c r="A165" s="103"/>
      <c r="B165" s="59" t="s">
        <v>129</v>
      </c>
      <c r="C165" s="48" t="s">
        <v>130</v>
      </c>
      <c r="D165" s="67"/>
      <c r="E165" s="67"/>
      <c r="F165" s="12">
        <v>190</v>
      </c>
    </row>
    <row r="166" spans="1:8" s="46" customFormat="1" ht="10.5" customHeight="1">
      <c r="A166" s="103"/>
      <c r="B166" s="59" t="s">
        <v>131</v>
      </c>
      <c r="C166" s="48" t="s">
        <v>132</v>
      </c>
      <c r="D166" s="67"/>
      <c r="E166" s="67"/>
      <c r="F166" s="12">
        <v>190</v>
      </c>
      <c r="G166"/>
      <c r="H166"/>
    </row>
    <row r="167" spans="1:8" ht="10.5" customHeight="1">
      <c r="A167" s="103"/>
      <c r="B167" s="59" t="s">
        <v>133</v>
      </c>
      <c r="C167" s="70" t="s">
        <v>134</v>
      </c>
      <c r="D167" s="67"/>
      <c r="E167" s="67"/>
      <c r="F167" s="12">
        <v>210</v>
      </c>
    </row>
    <row r="168" spans="1:8" ht="10.5" customHeight="1" thickBot="1">
      <c r="A168" s="70"/>
      <c r="B168" s="59"/>
      <c r="C168" s="70"/>
      <c r="D168" s="67"/>
      <c r="E168" s="67"/>
      <c r="F168" s="12"/>
    </row>
    <row r="169" spans="1:8" ht="10.5" customHeight="1" thickBot="1">
      <c r="A169" s="96" t="s">
        <v>135</v>
      </c>
      <c r="B169" s="59" t="s">
        <v>121</v>
      </c>
      <c r="C169" s="48" t="s">
        <v>136</v>
      </c>
      <c r="D169" s="67"/>
      <c r="E169" s="67"/>
      <c r="F169" s="12">
        <v>209</v>
      </c>
    </row>
    <row r="170" spans="1:8" ht="10.5" customHeight="1">
      <c r="A170" s="77"/>
      <c r="B170" s="59" t="s">
        <v>123</v>
      </c>
      <c r="C170" s="48" t="s">
        <v>137</v>
      </c>
      <c r="D170" s="67"/>
      <c r="E170" s="67"/>
      <c r="F170" s="12">
        <v>209</v>
      </c>
    </row>
    <row r="171" spans="1:8" ht="10.5" customHeight="1">
      <c r="A171" s="77"/>
      <c r="B171" s="59" t="s">
        <v>125</v>
      </c>
      <c r="C171" s="48" t="s">
        <v>138</v>
      </c>
      <c r="D171" s="67"/>
      <c r="E171" s="67"/>
      <c r="F171" s="12">
        <v>209</v>
      </c>
    </row>
    <row r="172" spans="1:8" ht="10.5" customHeight="1">
      <c r="A172" s="77"/>
      <c r="B172" s="59" t="s">
        <v>127</v>
      </c>
      <c r="C172" s="48" t="s">
        <v>139</v>
      </c>
      <c r="D172" s="67"/>
      <c r="E172" s="67"/>
      <c r="F172" s="12">
        <v>209</v>
      </c>
    </row>
    <row r="173" spans="1:8" ht="10.5" customHeight="1">
      <c r="A173" s="369"/>
      <c r="B173" s="59" t="s">
        <v>129</v>
      </c>
      <c r="C173" s="48" t="s">
        <v>140</v>
      </c>
      <c r="D173" s="67"/>
      <c r="E173" s="67"/>
      <c r="F173" s="12">
        <v>234</v>
      </c>
    </row>
    <row r="174" spans="1:8" ht="10.5" customHeight="1">
      <c r="A174" s="369"/>
      <c r="B174" s="59" t="s">
        <v>131</v>
      </c>
      <c r="C174" s="48" t="s">
        <v>141</v>
      </c>
      <c r="D174" s="67"/>
      <c r="E174" s="67"/>
      <c r="F174" s="12">
        <v>234</v>
      </c>
    </row>
    <row r="175" spans="1:8" ht="10.5" customHeight="1">
      <c r="B175" s="59" t="s">
        <v>133</v>
      </c>
      <c r="C175" s="70" t="s">
        <v>142</v>
      </c>
      <c r="D175" s="67"/>
      <c r="E175" s="67"/>
      <c r="F175" s="68">
        <v>254</v>
      </c>
    </row>
    <row r="176" spans="1:8" ht="10.5" customHeight="1" thickBot="1">
      <c r="B176" s="59"/>
      <c r="C176" s="70"/>
      <c r="D176" s="67"/>
      <c r="E176" s="67"/>
      <c r="F176" s="68"/>
    </row>
    <row r="177" spans="1:8" ht="10.5" customHeight="1" thickBot="1">
      <c r="A177" s="96" t="s">
        <v>143</v>
      </c>
      <c r="B177" s="59" t="s">
        <v>121</v>
      </c>
      <c r="C177" s="48" t="s">
        <v>144</v>
      </c>
      <c r="D177" s="67"/>
      <c r="E177" s="67"/>
      <c r="F177" s="68">
        <v>200</v>
      </c>
    </row>
    <row r="178" spans="1:8" ht="10.5" customHeight="1">
      <c r="A178" s="77"/>
      <c r="B178" s="59" t="s">
        <v>123</v>
      </c>
      <c r="C178" s="48" t="s">
        <v>145</v>
      </c>
      <c r="D178" s="70"/>
      <c r="E178" s="48"/>
      <c r="F178" s="68">
        <v>200</v>
      </c>
    </row>
    <row r="179" spans="1:8" ht="10.5" customHeight="1">
      <c r="A179" s="77"/>
      <c r="B179" s="59" t="s">
        <v>125</v>
      </c>
      <c r="C179" s="48" t="s">
        <v>146</v>
      </c>
      <c r="D179" s="70"/>
      <c r="E179" s="48"/>
      <c r="F179" s="68">
        <v>200</v>
      </c>
    </row>
    <row r="180" spans="1:8" ht="10.5" customHeight="1">
      <c r="A180" s="77"/>
      <c r="B180" s="59" t="s">
        <v>127</v>
      </c>
      <c r="C180" s="48" t="s">
        <v>147</v>
      </c>
      <c r="D180" s="70"/>
      <c r="E180" s="48"/>
      <c r="F180" s="68">
        <v>200</v>
      </c>
    </row>
    <row r="181" spans="1:8" ht="10.5" customHeight="1">
      <c r="A181" s="77"/>
      <c r="B181" s="59" t="s">
        <v>129</v>
      </c>
      <c r="C181" s="48" t="s">
        <v>148</v>
      </c>
      <c r="D181" s="70"/>
      <c r="E181" s="48"/>
      <c r="F181" s="69">
        <v>225</v>
      </c>
    </row>
    <row r="182" spans="1:8" ht="10.5" customHeight="1">
      <c r="A182" s="70"/>
      <c r="B182" s="59" t="s">
        <v>131</v>
      </c>
      <c r="C182" s="48" t="s">
        <v>149</v>
      </c>
      <c r="D182" s="70"/>
      <c r="E182" s="48"/>
      <c r="F182" s="69">
        <v>225</v>
      </c>
    </row>
    <row r="183" spans="1:8" ht="10.5" customHeight="1">
      <c r="A183" s="70"/>
      <c r="B183" s="59" t="s">
        <v>133</v>
      </c>
      <c r="C183" s="70" t="s">
        <v>150</v>
      </c>
      <c r="D183" s="70"/>
      <c r="E183" s="48"/>
      <c r="F183" s="69">
        <v>245</v>
      </c>
    </row>
    <row r="184" spans="1:8" ht="10.5" customHeight="1" thickBot="1">
      <c r="A184" s="70"/>
      <c r="B184" s="59"/>
      <c r="C184" s="70"/>
      <c r="D184" s="70"/>
      <c r="E184" s="48"/>
      <c r="F184" s="68"/>
    </row>
    <row r="185" spans="1:8" ht="10.5" customHeight="1" thickBot="1">
      <c r="A185" s="96" t="s">
        <v>151</v>
      </c>
      <c r="B185" s="59" t="s">
        <v>121</v>
      </c>
      <c r="C185" s="48" t="s">
        <v>152</v>
      </c>
      <c r="D185" s="70"/>
      <c r="E185" s="48"/>
      <c r="F185" s="68">
        <v>231</v>
      </c>
    </row>
    <row r="186" spans="1:8" s="46" customFormat="1" ht="10.5" customHeight="1">
      <c r="A186" s="77"/>
      <c r="B186" s="59" t="s">
        <v>123</v>
      </c>
      <c r="C186" s="48" t="s">
        <v>153</v>
      </c>
      <c r="D186" s="70"/>
      <c r="E186" s="48"/>
      <c r="F186" s="68">
        <v>231</v>
      </c>
      <c r="G186"/>
      <c r="H186"/>
    </row>
    <row r="187" spans="1:8" s="46" customFormat="1" ht="10.5" customHeight="1">
      <c r="A187" s="77"/>
      <c r="B187" s="59" t="s">
        <v>125</v>
      </c>
      <c r="C187" s="48" t="s">
        <v>154</v>
      </c>
      <c r="D187" s="70"/>
      <c r="E187" s="48"/>
      <c r="F187" s="69">
        <v>231</v>
      </c>
      <c r="G187"/>
      <c r="H187"/>
    </row>
    <row r="188" spans="1:8" s="46" customFormat="1" ht="10.5" customHeight="1">
      <c r="A188" s="77"/>
      <c r="B188" s="59" t="s">
        <v>127</v>
      </c>
      <c r="C188" s="48" t="s">
        <v>155</v>
      </c>
      <c r="D188" s="70"/>
      <c r="E188" s="48"/>
      <c r="F188" s="68">
        <v>231</v>
      </c>
      <c r="G188"/>
      <c r="H188"/>
    </row>
    <row r="189" spans="1:8" s="46" customFormat="1" ht="10.5" customHeight="1">
      <c r="A189" s="77"/>
      <c r="B189" s="59" t="s">
        <v>129</v>
      </c>
      <c r="C189" s="48" t="s">
        <v>156</v>
      </c>
      <c r="D189" s="70"/>
      <c r="E189" s="48"/>
      <c r="F189" s="68">
        <v>256</v>
      </c>
      <c r="G189"/>
      <c r="H189"/>
    </row>
    <row r="190" spans="1:8" s="6" customFormat="1" ht="10.5" customHeight="1">
      <c r="A190" s="369"/>
      <c r="B190" s="59" t="s">
        <v>131</v>
      </c>
      <c r="C190" s="48" t="s">
        <v>157</v>
      </c>
      <c r="D190" s="70"/>
      <c r="E190" s="48"/>
      <c r="F190" s="69">
        <v>256</v>
      </c>
      <c r="G190"/>
      <c r="H190"/>
    </row>
    <row r="191" spans="1:8" s="44" customFormat="1" ht="10.5" customHeight="1">
      <c r="A191" s="369"/>
      <c r="B191" s="59" t="s">
        <v>133</v>
      </c>
      <c r="C191" s="70" t="s">
        <v>158</v>
      </c>
      <c r="D191" s="70"/>
      <c r="E191" s="48"/>
      <c r="F191" s="69">
        <v>276</v>
      </c>
      <c r="G191"/>
      <c r="H191"/>
    </row>
    <row r="192" spans="1:8" s="44" customFormat="1" ht="10.5" customHeight="1" thickBot="1">
      <c r="A192" s="86"/>
      <c r="B192" s="59"/>
      <c r="C192" s="70"/>
      <c r="D192" s="70"/>
      <c r="E192" s="48"/>
      <c r="F192" s="69"/>
      <c r="G192"/>
      <c r="H192"/>
    </row>
    <row r="193" spans="1:8" ht="10.5" customHeight="1" thickBot="1">
      <c r="A193" s="96" t="s">
        <v>159</v>
      </c>
      <c r="B193" s="59" t="s">
        <v>121</v>
      </c>
      <c r="C193" s="48" t="s">
        <v>160</v>
      </c>
      <c r="D193" s="70"/>
      <c r="E193" s="48"/>
      <c r="F193" s="68">
        <v>244</v>
      </c>
    </row>
    <row r="194" spans="1:8" ht="10.5" customHeight="1">
      <c r="A194" s="77"/>
      <c r="B194" s="59" t="s">
        <v>123</v>
      </c>
      <c r="C194" s="48" t="s">
        <v>161</v>
      </c>
      <c r="D194" s="70"/>
      <c r="E194" s="48"/>
      <c r="F194" s="68">
        <v>244</v>
      </c>
    </row>
    <row r="195" spans="1:8" ht="10.5" customHeight="1">
      <c r="A195" s="77"/>
      <c r="B195" s="59" t="s">
        <v>125</v>
      </c>
      <c r="C195" s="48" t="s">
        <v>162</v>
      </c>
      <c r="D195" s="70"/>
      <c r="E195" s="48"/>
      <c r="F195" s="69">
        <v>244</v>
      </c>
    </row>
    <row r="196" spans="1:8" ht="10.5" customHeight="1">
      <c r="A196" s="77"/>
      <c r="B196" s="59" t="s">
        <v>127</v>
      </c>
      <c r="C196" s="48" t="s">
        <v>163</v>
      </c>
      <c r="D196" s="70"/>
      <c r="E196" s="48"/>
      <c r="F196" s="69">
        <v>244</v>
      </c>
    </row>
    <row r="197" spans="1:8" s="46" customFormat="1" ht="10.5" customHeight="1">
      <c r="A197" s="77"/>
      <c r="B197" s="59" t="s">
        <v>129</v>
      </c>
      <c r="C197" s="48" t="s">
        <v>164</v>
      </c>
      <c r="D197" s="70"/>
      <c r="E197" s="48"/>
      <c r="F197" s="68">
        <v>269</v>
      </c>
      <c r="G197"/>
      <c r="H197"/>
    </row>
    <row r="198" spans="1:8" s="46" customFormat="1" ht="10.5" customHeight="1">
      <c r="A198" s="369"/>
      <c r="B198" s="59" t="s">
        <v>131</v>
      </c>
      <c r="C198" s="48" t="s">
        <v>165</v>
      </c>
      <c r="D198" s="70"/>
      <c r="E198" s="48"/>
      <c r="F198" s="68">
        <v>269</v>
      </c>
      <c r="G198"/>
      <c r="H198"/>
    </row>
    <row r="199" spans="1:8" ht="10.5" customHeight="1">
      <c r="A199" s="369"/>
      <c r="B199" s="59" t="s">
        <v>133</v>
      </c>
      <c r="C199" s="70" t="s">
        <v>166</v>
      </c>
      <c r="D199" s="70"/>
      <c r="E199" s="48"/>
      <c r="F199" s="69">
        <v>289</v>
      </c>
    </row>
    <row r="200" spans="1:8" ht="12.6" customHeight="1" thickBot="1">
      <c r="A200" s="86"/>
      <c r="B200" s="59"/>
      <c r="C200" s="70"/>
      <c r="D200" s="70"/>
      <c r="E200" s="48"/>
      <c r="F200" s="69"/>
    </row>
    <row r="201" spans="1:8" s="44" customFormat="1" ht="27" customHeight="1">
      <c r="A201" s="309" t="s">
        <v>167</v>
      </c>
      <c r="B201" s="310"/>
      <c r="C201" s="310"/>
      <c r="D201" s="310"/>
      <c r="E201" s="310"/>
      <c r="F201" s="264" t="s">
        <v>168</v>
      </c>
      <c r="G201"/>
      <c r="H201"/>
    </row>
    <row r="202" spans="1:8" s="5" customFormat="1" ht="18" customHeight="1" thickBot="1">
      <c r="A202" s="104" t="s">
        <v>169</v>
      </c>
      <c r="B202" s="89" t="s">
        <v>60</v>
      </c>
      <c r="C202" s="89" t="s">
        <v>61</v>
      </c>
      <c r="D202" s="94"/>
      <c r="E202" s="94"/>
      <c r="F202" s="265"/>
      <c r="G202"/>
      <c r="H202"/>
    </row>
    <row r="203" spans="1:8" s="5" customFormat="1" ht="10.5" customHeight="1" thickBot="1">
      <c r="A203" s="136"/>
      <c r="B203" s="134"/>
      <c r="C203" s="134"/>
      <c r="D203" s="134"/>
      <c r="E203" s="134"/>
      <c r="F203" s="135"/>
      <c r="G203"/>
      <c r="H203"/>
    </row>
    <row r="204" spans="1:8" ht="10.5" customHeight="1" thickBot="1">
      <c r="A204" s="97" t="s">
        <v>170</v>
      </c>
      <c r="B204" s="59" t="s">
        <v>121</v>
      </c>
      <c r="C204" s="48" t="s">
        <v>171</v>
      </c>
      <c r="D204" s="70"/>
      <c r="E204" s="48"/>
      <c r="F204" s="68">
        <v>67</v>
      </c>
    </row>
    <row r="205" spans="1:8" ht="10.5" customHeight="1">
      <c r="A205" s="77"/>
      <c r="B205" s="59" t="s">
        <v>123</v>
      </c>
      <c r="C205" s="48" t="s">
        <v>172</v>
      </c>
      <c r="D205" s="70"/>
      <c r="E205" s="48"/>
      <c r="F205" s="68">
        <v>67</v>
      </c>
    </row>
    <row r="206" spans="1:8" ht="10.5" customHeight="1">
      <c r="A206" s="77"/>
      <c r="B206" s="59" t="s">
        <v>125</v>
      </c>
      <c r="C206" s="48" t="s">
        <v>173</v>
      </c>
      <c r="D206" s="70"/>
      <c r="E206" s="48"/>
      <c r="F206" s="68">
        <v>67</v>
      </c>
    </row>
    <row r="207" spans="1:8" ht="10.5" customHeight="1">
      <c r="A207" s="77"/>
      <c r="B207" s="59" t="s">
        <v>127</v>
      </c>
      <c r="C207" s="48" t="s">
        <v>174</v>
      </c>
      <c r="D207" s="70"/>
      <c r="E207" s="48"/>
      <c r="F207" s="68">
        <v>67</v>
      </c>
    </row>
    <row r="208" spans="1:8" ht="10.5" customHeight="1">
      <c r="A208" s="77"/>
      <c r="B208" s="59" t="s">
        <v>129</v>
      </c>
      <c r="C208" s="48" t="s">
        <v>175</v>
      </c>
      <c r="D208" s="70"/>
      <c r="E208" s="48"/>
      <c r="F208" s="68">
        <v>82</v>
      </c>
    </row>
    <row r="209" spans="1:8" ht="10.5" customHeight="1">
      <c r="A209" s="77"/>
      <c r="B209" s="59" t="s">
        <v>131</v>
      </c>
      <c r="C209" s="48" t="s">
        <v>176</v>
      </c>
      <c r="D209" s="70"/>
      <c r="E209" s="48"/>
      <c r="F209" s="68">
        <v>82</v>
      </c>
    </row>
    <row r="210" spans="1:8" ht="10.5" customHeight="1">
      <c r="A210" s="77"/>
      <c r="B210" s="59" t="s">
        <v>133</v>
      </c>
      <c r="C210" s="70" t="s">
        <v>177</v>
      </c>
      <c r="D210" s="70"/>
      <c r="E210" s="48"/>
      <c r="F210" s="68">
        <v>92</v>
      </c>
    </row>
    <row r="211" spans="1:8" ht="10.5" customHeight="1" thickBot="1">
      <c r="A211" s="77"/>
      <c r="B211" s="59"/>
      <c r="C211" s="70"/>
      <c r="D211" s="70"/>
      <c r="E211" s="48"/>
      <c r="F211" s="68"/>
    </row>
    <row r="212" spans="1:8" ht="10.5" customHeight="1" thickBot="1">
      <c r="A212" s="97" t="s">
        <v>178</v>
      </c>
      <c r="B212" s="59" t="s">
        <v>125</v>
      </c>
      <c r="C212" s="48" t="s">
        <v>179</v>
      </c>
      <c r="D212" s="70"/>
      <c r="E212" s="48"/>
      <c r="F212" s="68">
        <v>150</v>
      </c>
    </row>
    <row r="213" spans="1:8" ht="10.5" customHeight="1">
      <c r="A213" s="77"/>
      <c r="B213" s="59" t="s">
        <v>127</v>
      </c>
      <c r="C213" s="48" t="s">
        <v>180</v>
      </c>
      <c r="D213" s="70"/>
      <c r="E213" s="48"/>
      <c r="F213" s="68">
        <v>150</v>
      </c>
    </row>
    <row r="214" spans="1:8" ht="10.5" customHeight="1">
      <c r="A214" s="77"/>
      <c r="B214" s="59" t="s">
        <v>129</v>
      </c>
      <c r="C214" s="48" t="s">
        <v>181</v>
      </c>
      <c r="D214" s="70"/>
      <c r="E214" s="48"/>
      <c r="F214" s="68">
        <v>165</v>
      </c>
    </row>
    <row r="215" spans="1:8" ht="10.5" customHeight="1">
      <c r="A215" s="77"/>
      <c r="B215" s="59" t="s">
        <v>131</v>
      </c>
      <c r="C215" s="48" t="s">
        <v>182</v>
      </c>
      <c r="D215" s="70"/>
      <c r="E215" s="48"/>
      <c r="F215" s="68">
        <v>165</v>
      </c>
    </row>
    <row r="216" spans="1:8" ht="10.5" customHeight="1">
      <c r="A216" s="77"/>
      <c r="B216" s="59"/>
      <c r="C216" s="70"/>
      <c r="D216" s="70"/>
      <c r="E216" s="48"/>
      <c r="F216" s="68"/>
    </row>
    <row r="217" spans="1:8" ht="10.5" customHeight="1">
      <c r="A217" s="101" t="s">
        <v>183</v>
      </c>
      <c r="B217" s="59"/>
      <c r="C217" s="70"/>
      <c r="D217" s="70"/>
      <c r="E217" s="48"/>
      <c r="F217" s="68"/>
    </row>
    <row r="218" spans="1:8" ht="10.5" customHeight="1">
      <c r="A218" s="101" t="s">
        <v>184</v>
      </c>
      <c r="B218" s="59"/>
      <c r="C218" s="71"/>
      <c r="D218" s="71"/>
      <c r="E218" s="69"/>
      <c r="F218" s="69"/>
    </row>
    <row r="219" spans="1:8" ht="10.5" customHeight="1" thickBot="1">
      <c r="A219" s="70"/>
      <c r="B219" s="59"/>
      <c r="C219" s="71"/>
      <c r="D219" s="71"/>
      <c r="E219" s="69"/>
      <c r="F219" s="69"/>
    </row>
    <row r="220" spans="1:8" s="14" customFormat="1" ht="57.6" customHeight="1" thickBot="1">
      <c r="A220" s="257" t="s">
        <v>58</v>
      </c>
      <c r="B220" s="258"/>
      <c r="C220" s="258"/>
      <c r="D220" s="258"/>
      <c r="E220" s="258"/>
      <c r="F220" s="259"/>
      <c r="G220"/>
      <c r="H220"/>
    </row>
    <row r="221" spans="1:8" ht="22.9" customHeight="1">
      <c r="A221" s="309" t="s">
        <v>185</v>
      </c>
      <c r="B221" s="310"/>
      <c r="C221" s="98" t="s">
        <v>61</v>
      </c>
      <c r="D221" s="262" t="s">
        <v>168</v>
      </c>
      <c r="E221" s="98" t="s">
        <v>61</v>
      </c>
      <c r="F221" s="307" t="s">
        <v>168</v>
      </c>
    </row>
    <row r="222" spans="1:8" ht="15" customHeight="1" thickBot="1">
      <c r="A222" s="104"/>
      <c r="B222" s="113" t="s">
        <v>60</v>
      </c>
      <c r="C222" s="137" t="s">
        <v>186</v>
      </c>
      <c r="D222" s="272"/>
      <c r="E222" s="137" t="s">
        <v>187</v>
      </c>
      <c r="F222" s="308"/>
    </row>
    <row r="223" spans="1:8" s="5" customFormat="1" ht="10.5" customHeight="1" thickBot="1">
      <c r="A223" s="136"/>
      <c r="B223" s="134"/>
      <c r="C223" s="134"/>
      <c r="D223" s="134"/>
      <c r="E223" s="134"/>
      <c r="F223" s="135"/>
      <c r="G223"/>
      <c r="H223"/>
    </row>
    <row r="224" spans="1:8" s="114" customFormat="1" ht="15" customHeight="1" thickBot="1">
      <c r="A224" s="299" t="s">
        <v>188</v>
      </c>
      <c r="B224" s="300"/>
      <c r="C224" s="300"/>
      <c r="D224" s="300"/>
      <c r="E224" s="300"/>
      <c r="F224" s="301"/>
      <c r="G224"/>
      <c r="H224"/>
    </row>
    <row r="225" spans="1:8" s="6" customFormat="1" ht="10.5" customHeight="1">
      <c r="A225" s="121"/>
      <c r="B225" s="59" t="s">
        <v>189</v>
      </c>
      <c r="C225" s="57" t="s">
        <v>190</v>
      </c>
      <c r="D225" s="319" t="s">
        <v>191</v>
      </c>
      <c r="E225" s="319"/>
      <c r="F225" s="138"/>
      <c r="G225"/>
      <c r="H225"/>
    </row>
    <row r="226" spans="1:8" s="6" customFormat="1" ht="10.5" customHeight="1">
      <c r="A226" s="121"/>
      <c r="B226" s="63" t="s">
        <v>192</v>
      </c>
      <c r="C226" s="57" t="s">
        <v>193</v>
      </c>
      <c r="D226" s="138">
        <v>99</v>
      </c>
      <c r="E226" s="57"/>
      <c r="F226" s="138"/>
      <c r="G226"/>
      <c r="H226"/>
    </row>
    <row r="227" spans="1:8" s="42" customFormat="1" ht="10.5" customHeight="1">
      <c r="A227" s="121"/>
      <c r="B227" s="59" t="s">
        <v>194</v>
      </c>
      <c r="C227" s="57" t="s">
        <v>195</v>
      </c>
      <c r="D227" s="138">
        <v>99</v>
      </c>
      <c r="E227" s="57"/>
      <c r="F227" s="138"/>
      <c r="G227"/>
      <c r="H227"/>
    </row>
    <row r="228" spans="1:8" s="42" customFormat="1" ht="10.5" customHeight="1">
      <c r="A228" s="121"/>
      <c r="B228" s="59" t="s">
        <v>196</v>
      </c>
      <c r="C228" s="57" t="s">
        <v>197</v>
      </c>
      <c r="D228" s="138">
        <v>99</v>
      </c>
      <c r="E228" s="57"/>
      <c r="F228" s="138"/>
      <c r="G228"/>
      <c r="H228"/>
    </row>
    <row r="229" spans="1:8" s="42" customFormat="1" ht="10.5" customHeight="1" thickBot="1">
      <c r="A229" s="112"/>
      <c r="B229" s="59"/>
      <c r="C229" s="57"/>
      <c r="D229" s="138"/>
      <c r="E229" s="57"/>
      <c r="F229" s="138"/>
      <c r="G229"/>
      <c r="H229"/>
    </row>
    <row r="230" spans="1:8" s="139" customFormat="1" ht="15" customHeight="1" thickBot="1">
      <c r="A230" s="361" t="s">
        <v>198</v>
      </c>
      <c r="B230" s="362"/>
      <c r="C230" s="362"/>
      <c r="D230" s="362"/>
      <c r="E230" s="362"/>
      <c r="F230" s="363"/>
      <c r="G230"/>
      <c r="H230"/>
    </row>
    <row r="231" spans="1:8" s="6" customFormat="1" ht="15" customHeight="1">
      <c r="A231" s="349" t="s">
        <v>199</v>
      </c>
      <c r="B231" s="350"/>
      <c r="C231" s="350"/>
      <c r="D231" s="350"/>
      <c r="E231" s="350"/>
      <c r="F231" s="351"/>
      <c r="G231"/>
      <c r="H231"/>
    </row>
    <row r="232" spans="1:8" s="6" customFormat="1" ht="10.5" customHeight="1">
      <c r="A232" s="140"/>
      <c r="B232" s="59" t="s">
        <v>200</v>
      </c>
      <c r="C232" s="57" t="s">
        <v>201</v>
      </c>
      <c r="D232" s="393" t="s">
        <v>191</v>
      </c>
      <c r="E232" s="394"/>
      <c r="F232" s="138"/>
      <c r="G232"/>
      <c r="H232"/>
    </row>
    <row r="233" spans="1:8" s="114" customFormat="1" ht="10.5" customHeight="1">
      <c r="A233" s="48"/>
      <c r="B233" s="59" t="s">
        <v>202</v>
      </c>
      <c r="C233" s="57" t="s">
        <v>203</v>
      </c>
      <c r="D233" s="395"/>
      <c r="E233" s="396"/>
      <c r="F233" s="138"/>
      <c r="G233"/>
      <c r="H233"/>
    </row>
    <row r="234" spans="1:8" s="114" customFormat="1" ht="10.5" customHeight="1">
      <c r="A234" s="48"/>
      <c r="B234" s="59" t="s">
        <v>204</v>
      </c>
      <c r="C234" s="141" t="s">
        <v>205</v>
      </c>
      <c r="D234" s="395"/>
      <c r="E234" s="396"/>
      <c r="F234" s="138"/>
      <c r="G234"/>
      <c r="H234"/>
    </row>
    <row r="235" spans="1:8" s="6" customFormat="1" ht="10.5" customHeight="1">
      <c r="A235" s="95"/>
      <c r="B235" s="59" t="s">
        <v>206</v>
      </c>
      <c r="C235" s="141" t="s">
        <v>207</v>
      </c>
      <c r="D235" s="395"/>
      <c r="E235" s="396"/>
      <c r="F235" s="138"/>
      <c r="G235"/>
      <c r="H235"/>
    </row>
    <row r="236" spans="1:8" s="14" customFormat="1" ht="10.5" customHeight="1">
      <c r="A236" s="70"/>
      <c r="B236" s="59" t="s">
        <v>208</v>
      </c>
      <c r="C236" s="141" t="s">
        <v>209</v>
      </c>
      <c r="D236" s="395"/>
      <c r="E236" s="396"/>
      <c r="F236" s="138"/>
      <c r="G236"/>
      <c r="H236"/>
    </row>
    <row r="237" spans="1:8" s="142" customFormat="1" ht="10.5" customHeight="1">
      <c r="A237" s="70"/>
      <c r="B237" s="59" t="s">
        <v>210</v>
      </c>
      <c r="C237" s="141" t="s">
        <v>211</v>
      </c>
      <c r="D237" s="395"/>
      <c r="E237" s="396"/>
      <c r="F237" s="138"/>
      <c r="G237"/>
      <c r="H237"/>
    </row>
    <row r="238" spans="1:8" s="6" customFormat="1" ht="10.5" customHeight="1">
      <c r="A238" s="48"/>
      <c r="B238" s="59" t="s">
        <v>212</v>
      </c>
      <c r="C238" s="141" t="s">
        <v>213</v>
      </c>
      <c r="D238" s="395"/>
      <c r="E238" s="396"/>
      <c r="F238" s="138"/>
      <c r="G238"/>
      <c r="H238"/>
    </row>
    <row r="239" spans="1:8" s="6" customFormat="1" ht="10.5" customHeight="1">
      <c r="A239" s="48"/>
      <c r="B239" s="59" t="s">
        <v>214</v>
      </c>
      <c r="C239" s="141" t="s">
        <v>215</v>
      </c>
      <c r="D239" s="395"/>
      <c r="E239" s="396"/>
      <c r="F239" s="138"/>
      <c r="G239"/>
      <c r="H239"/>
    </row>
    <row r="240" spans="1:8" s="6" customFormat="1" ht="10.5" customHeight="1">
      <c r="A240" s="48"/>
      <c r="B240" s="59" t="s">
        <v>216</v>
      </c>
      <c r="C240" s="57" t="s">
        <v>217</v>
      </c>
      <c r="D240" s="395"/>
      <c r="E240" s="396"/>
      <c r="F240" s="138"/>
      <c r="G240"/>
      <c r="H240"/>
    </row>
    <row r="241" spans="1:8" s="6" customFormat="1" ht="10.5" customHeight="1">
      <c r="A241" s="48"/>
      <c r="B241" s="59" t="s">
        <v>218</v>
      </c>
      <c r="C241" s="57" t="s">
        <v>219</v>
      </c>
      <c r="D241" s="395"/>
      <c r="E241" s="396"/>
      <c r="F241" s="138"/>
      <c r="G241"/>
      <c r="H241"/>
    </row>
    <row r="242" spans="1:8" s="6" customFormat="1" ht="10.5" customHeight="1">
      <c r="A242" s="70"/>
      <c r="B242" s="59" t="s">
        <v>220</v>
      </c>
      <c r="C242" s="57" t="s">
        <v>221</v>
      </c>
      <c r="D242" s="397"/>
      <c r="E242" s="398"/>
      <c r="F242" s="138"/>
      <c r="G242"/>
      <c r="H242"/>
    </row>
    <row r="243" spans="1:8" s="6" customFormat="1" ht="10.5" customHeight="1">
      <c r="A243" s="70"/>
      <c r="B243" s="59"/>
      <c r="C243" s="57"/>
      <c r="D243" s="138"/>
      <c r="E243" s="57"/>
      <c r="F243" s="138"/>
      <c r="G243"/>
      <c r="H243"/>
    </row>
    <row r="244" spans="1:8" s="6" customFormat="1" ht="15" customHeight="1">
      <c r="A244" s="304" t="s">
        <v>222</v>
      </c>
      <c r="B244" s="305"/>
      <c r="C244" s="305"/>
      <c r="D244" s="305"/>
      <c r="E244" s="305"/>
      <c r="F244" s="306"/>
      <c r="G244"/>
      <c r="H244"/>
    </row>
    <row r="245" spans="1:8" s="6" customFormat="1" ht="10.5" customHeight="1">
      <c r="A245" s="70"/>
      <c r="B245" s="59" t="s">
        <v>223</v>
      </c>
      <c r="C245" s="57" t="s">
        <v>224</v>
      </c>
      <c r="D245" s="319" t="s">
        <v>191</v>
      </c>
      <c r="E245" s="319"/>
      <c r="F245" s="138"/>
      <c r="G245"/>
      <c r="H245"/>
    </row>
    <row r="246" spans="1:8" s="6" customFormat="1" ht="10.5" customHeight="1">
      <c r="A246" s="70"/>
      <c r="B246" s="59" t="s">
        <v>225</v>
      </c>
      <c r="C246" s="57" t="s">
        <v>226</v>
      </c>
      <c r="D246" s="138">
        <v>40</v>
      </c>
      <c r="E246" s="57"/>
      <c r="F246" s="138"/>
      <c r="G246"/>
      <c r="H246"/>
    </row>
    <row r="247" spans="1:8" s="6" customFormat="1" ht="10.5" customHeight="1">
      <c r="A247" s="70"/>
      <c r="B247" s="59" t="s">
        <v>227</v>
      </c>
      <c r="C247" s="57" t="s">
        <v>228</v>
      </c>
      <c r="D247" s="138">
        <v>55</v>
      </c>
      <c r="E247" s="57"/>
      <c r="F247" s="138"/>
      <c r="G247"/>
      <c r="H247"/>
    </row>
    <row r="248" spans="1:8" s="6" customFormat="1" ht="10.5" customHeight="1">
      <c r="A248" s="70"/>
      <c r="B248" s="59" t="s">
        <v>229</v>
      </c>
      <c r="C248" s="57" t="s">
        <v>230</v>
      </c>
      <c r="D248" s="138">
        <v>55</v>
      </c>
      <c r="E248" s="57"/>
      <c r="F248" s="138"/>
      <c r="G248"/>
      <c r="H248"/>
    </row>
    <row r="249" spans="1:8" s="6" customFormat="1" ht="10.5" customHeight="1">
      <c r="A249" s="70"/>
      <c r="B249" s="59"/>
      <c r="C249" s="57"/>
      <c r="D249" s="138"/>
      <c r="E249" s="57"/>
      <c r="F249" s="138"/>
      <c r="G249"/>
      <c r="H249"/>
    </row>
    <row r="250" spans="1:8" s="6" customFormat="1" ht="15" customHeight="1">
      <c r="A250" s="304" t="s">
        <v>231</v>
      </c>
      <c r="B250" s="305"/>
      <c r="C250" s="305"/>
      <c r="D250" s="305"/>
      <c r="E250" s="305"/>
      <c r="F250" s="306"/>
      <c r="G250"/>
      <c r="H250"/>
    </row>
    <row r="251" spans="1:8" s="6" customFormat="1" ht="10.5" customHeight="1">
      <c r="A251" s="70"/>
      <c r="B251" s="59" t="s">
        <v>232</v>
      </c>
      <c r="C251" s="57" t="s">
        <v>233</v>
      </c>
      <c r="D251" s="138">
        <v>48</v>
      </c>
      <c r="E251" s="57" t="s">
        <v>234</v>
      </c>
      <c r="F251" s="138">
        <v>64</v>
      </c>
      <c r="G251"/>
      <c r="H251"/>
    </row>
    <row r="252" spans="1:8" s="6" customFormat="1" ht="10.5" customHeight="1">
      <c r="A252" s="70"/>
      <c r="B252" s="59" t="s">
        <v>235</v>
      </c>
      <c r="C252" s="57" t="s">
        <v>236</v>
      </c>
      <c r="D252" s="138">
        <v>48</v>
      </c>
      <c r="E252" s="57" t="s">
        <v>237</v>
      </c>
      <c r="F252" s="138">
        <v>64</v>
      </c>
      <c r="G252"/>
      <c r="H252"/>
    </row>
    <row r="253" spans="1:8" s="6" customFormat="1" ht="10.5" customHeight="1">
      <c r="A253" s="70"/>
      <c r="B253" s="59" t="s">
        <v>238</v>
      </c>
      <c r="C253" s="57" t="s">
        <v>239</v>
      </c>
      <c r="D253" s="138">
        <v>48</v>
      </c>
      <c r="E253" s="57" t="s">
        <v>240</v>
      </c>
      <c r="F253" s="138">
        <v>64</v>
      </c>
      <c r="G253"/>
      <c r="H253"/>
    </row>
    <row r="254" spans="1:8" s="6" customFormat="1" ht="10.5" customHeight="1">
      <c r="A254" s="70"/>
      <c r="B254" s="59" t="s">
        <v>241</v>
      </c>
      <c r="C254" s="57" t="s">
        <v>242</v>
      </c>
      <c r="D254" s="138">
        <v>48</v>
      </c>
      <c r="E254" s="57" t="s">
        <v>243</v>
      </c>
      <c r="F254" s="138">
        <v>64</v>
      </c>
      <c r="G254"/>
      <c r="H254"/>
    </row>
    <row r="255" spans="1:8" s="6" customFormat="1" ht="10.5" customHeight="1">
      <c r="A255" s="70"/>
      <c r="B255" s="59" t="s">
        <v>244</v>
      </c>
      <c r="C255" s="57" t="s">
        <v>245</v>
      </c>
      <c r="D255" s="138">
        <v>50</v>
      </c>
      <c r="E255" s="57"/>
      <c r="F255" s="138"/>
      <c r="G255"/>
      <c r="H255"/>
    </row>
    <row r="256" spans="1:8" s="6" customFormat="1" ht="10.5" customHeight="1">
      <c r="A256" s="70"/>
      <c r="B256" s="59" t="s">
        <v>246</v>
      </c>
      <c r="C256" s="57" t="s">
        <v>247</v>
      </c>
      <c r="D256" s="138">
        <v>69</v>
      </c>
      <c r="E256" s="57"/>
      <c r="F256" s="138"/>
      <c r="G256"/>
      <c r="H256"/>
    </row>
    <row r="257" spans="1:8" s="6" customFormat="1" ht="10.5" customHeight="1">
      <c r="A257" s="70"/>
      <c r="B257" s="59"/>
      <c r="C257" s="57"/>
      <c r="D257" s="138"/>
      <c r="E257" s="57"/>
      <c r="F257" s="138"/>
      <c r="G257"/>
      <c r="H257"/>
    </row>
    <row r="258" spans="1:8" s="6" customFormat="1" ht="15" customHeight="1">
      <c r="A258" s="304" t="s">
        <v>248</v>
      </c>
      <c r="B258" s="305"/>
      <c r="C258" s="305"/>
      <c r="D258" s="305"/>
      <c r="E258" s="305"/>
      <c r="F258" s="306"/>
      <c r="G258"/>
      <c r="H258"/>
    </row>
    <row r="259" spans="1:8" s="6" customFormat="1" ht="10.5" customHeight="1">
      <c r="A259" s="70"/>
      <c r="B259" s="59" t="s">
        <v>249</v>
      </c>
      <c r="C259" s="57" t="s">
        <v>250</v>
      </c>
      <c r="D259" s="138">
        <v>55</v>
      </c>
      <c r="E259" s="57" t="s">
        <v>251</v>
      </c>
      <c r="F259" s="138">
        <v>72</v>
      </c>
      <c r="G259"/>
      <c r="H259"/>
    </row>
    <row r="260" spans="1:8" s="6" customFormat="1" ht="10.5" customHeight="1">
      <c r="A260" s="70"/>
      <c r="B260" s="59" t="s">
        <v>252</v>
      </c>
      <c r="C260" s="57" t="s">
        <v>253</v>
      </c>
      <c r="D260" s="138">
        <v>95</v>
      </c>
      <c r="E260" s="57" t="s">
        <v>254</v>
      </c>
      <c r="F260" s="138">
        <v>110</v>
      </c>
      <c r="G260"/>
      <c r="H260"/>
    </row>
    <row r="261" spans="1:8" s="6" customFormat="1" ht="10.5" customHeight="1">
      <c r="A261" s="70"/>
      <c r="B261" s="59" t="s">
        <v>255</v>
      </c>
      <c r="C261" s="57" t="s">
        <v>256</v>
      </c>
      <c r="D261" s="138">
        <v>129</v>
      </c>
      <c r="E261" s="57" t="s">
        <v>257</v>
      </c>
      <c r="F261" s="138">
        <v>144</v>
      </c>
      <c r="G261"/>
      <c r="H261"/>
    </row>
    <row r="262" spans="1:8" s="6" customFormat="1" ht="10.5" customHeight="1">
      <c r="A262" s="70"/>
      <c r="B262" s="59"/>
      <c r="C262" s="57"/>
      <c r="D262" s="138"/>
      <c r="E262" s="57"/>
      <c r="F262" s="138"/>
      <c r="G262"/>
      <c r="H262"/>
    </row>
    <row r="263" spans="1:8" s="6" customFormat="1" ht="15" customHeight="1">
      <c r="A263" s="304" t="s">
        <v>258</v>
      </c>
      <c r="B263" s="305"/>
      <c r="C263" s="305"/>
      <c r="D263" s="305"/>
      <c r="E263" s="305"/>
      <c r="F263" s="306"/>
      <c r="G263"/>
      <c r="H263"/>
    </row>
    <row r="264" spans="1:8" s="6" customFormat="1" ht="10.5" customHeight="1">
      <c r="A264" s="70"/>
      <c r="B264" s="59" t="s">
        <v>259</v>
      </c>
      <c r="C264" s="57" t="s">
        <v>260</v>
      </c>
      <c r="D264" s="138">
        <f t="shared" ref="D264:D269" si="6">69+25</f>
        <v>94</v>
      </c>
      <c r="E264" s="57" t="s">
        <v>261</v>
      </c>
      <c r="F264" s="138">
        <v>99</v>
      </c>
      <c r="G264"/>
      <c r="H264"/>
    </row>
    <row r="265" spans="1:8" s="6" customFormat="1" ht="10.5" customHeight="1">
      <c r="A265" s="70"/>
      <c r="B265" s="59" t="s">
        <v>262</v>
      </c>
      <c r="C265" s="57" t="s">
        <v>263</v>
      </c>
      <c r="D265" s="138">
        <f t="shared" si="6"/>
        <v>94</v>
      </c>
      <c r="E265" s="57" t="s">
        <v>264</v>
      </c>
      <c r="F265" s="138">
        <v>99</v>
      </c>
      <c r="G265"/>
      <c r="H265"/>
    </row>
    <row r="266" spans="1:8" s="6" customFormat="1" ht="10.5" customHeight="1">
      <c r="A266" s="70"/>
      <c r="B266" s="59" t="s">
        <v>265</v>
      </c>
      <c r="C266" s="57" t="s">
        <v>266</v>
      </c>
      <c r="D266" s="138">
        <f t="shared" si="6"/>
        <v>94</v>
      </c>
      <c r="E266" s="57" t="s">
        <v>267</v>
      </c>
      <c r="F266" s="138">
        <v>99</v>
      </c>
      <c r="G266"/>
      <c r="H266"/>
    </row>
    <row r="267" spans="1:8" s="6" customFormat="1" ht="10.5" customHeight="1">
      <c r="A267" s="70"/>
      <c r="B267" s="59" t="s">
        <v>268</v>
      </c>
      <c r="C267" s="57" t="s">
        <v>269</v>
      </c>
      <c r="D267" s="138">
        <f t="shared" si="6"/>
        <v>94</v>
      </c>
      <c r="E267" s="57" t="s">
        <v>270</v>
      </c>
      <c r="F267" s="138">
        <v>99</v>
      </c>
      <c r="G267"/>
      <c r="H267"/>
    </row>
    <row r="268" spans="1:8" s="6" customFormat="1" ht="10.5" customHeight="1">
      <c r="A268" s="70"/>
      <c r="B268" s="421" t="s">
        <v>271</v>
      </c>
      <c r="C268" s="422" t="s">
        <v>272</v>
      </c>
      <c r="D268" s="176">
        <f t="shared" si="6"/>
        <v>94</v>
      </c>
      <c r="E268" s="422" t="s">
        <v>273</v>
      </c>
      <c r="F268" s="176">
        <v>99</v>
      </c>
      <c r="G268"/>
      <c r="H268"/>
    </row>
    <row r="269" spans="1:8" s="6" customFormat="1" ht="10.5" customHeight="1">
      <c r="A269" s="70"/>
      <c r="B269" s="421" t="s">
        <v>274</v>
      </c>
      <c r="C269" s="422" t="s">
        <v>275</v>
      </c>
      <c r="D269" s="176">
        <f t="shared" si="6"/>
        <v>94</v>
      </c>
      <c r="E269" s="422" t="s">
        <v>276</v>
      </c>
      <c r="F269" s="176">
        <v>99</v>
      </c>
      <c r="G269"/>
      <c r="H269"/>
    </row>
    <row r="270" spans="1:8" s="6" customFormat="1" ht="10.5" customHeight="1">
      <c r="A270" s="70"/>
      <c r="B270" s="421" t="s">
        <v>277</v>
      </c>
      <c r="C270" s="422" t="s">
        <v>278</v>
      </c>
      <c r="D270" s="176">
        <v>69</v>
      </c>
      <c r="E270" s="422" t="s">
        <v>279</v>
      </c>
      <c r="F270" s="176">
        <v>75</v>
      </c>
      <c r="G270"/>
      <c r="H270"/>
    </row>
    <row r="271" spans="1:8" s="6" customFormat="1" ht="10.5" customHeight="1">
      <c r="A271" s="70"/>
      <c r="B271" s="421" t="s">
        <v>280</v>
      </c>
      <c r="C271" s="422" t="s">
        <v>281</v>
      </c>
      <c r="D271" s="176">
        <f>69+25</f>
        <v>94</v>
      </c>
      <c r="E271" s="422" t="s">
        <v>282</v>
      </c>
      <c r="F271" s="176">
        <v>99</v>
      </c>
      <c r="G271"/>
      <c r="H271"/>
    </row>
    <row r="272" spans="1:8" s="6" customFormat="1" ht="10.5" customHeight="1">
      <c r="A272" s="70"/>
      <c r="B272" s="421" t="s">
        <v>283</v>
      </c>
      <c r="C272" s="422" t="s">
        <v>284</v>
      </c>
      <c r="D272" s="176">
        <f>69+25</f>
        <v>94</v>
      </c>
      <c r="E272" s="422" t="s">
        <v>285</v>
      </c>
      <c r="F272" s="176">
        <v>99</v>
      </c>
      <c r="G272"/>
      <c r="H272"/>
    </row>
    <row r="273" spans="1:8" s="6" customFormat="1" ht="10.5" customHeight="1">
      <c r="A273" s="70"/>
      <c r="B273" s="421" t="s">
        <v>286</v>
      </c>
      <c r="C273" s="422" t="s">
        <v>287</v>
      </c>
      <c r="D273" s="176">
        <f>69+25</f>
        <v>94</v>
      </c>
      <c r="E273" s="422" t="s">
        <v>288</v>
      </c>
      <c r="F273" s="176">
        <v>99</v>
      </c>
      <c r="G273"/>
      <c r="H273"/>
    </row>
    <row r="274" spans="1:8" s="6" customFormat="1" ht="10.5" customHeight="1">
      <c r="A274" s="70"/>
      <c r="B274" s="421" t="s">
        <v>289</v>
      </c>
      <c r="C274" s="422" t="s">
        <v>290</v>
      </c>
      <c r="D274" s="176">
        <v>69</v>
      </c>
      <c r="E274" s="422" t="s">
        <v>291</v>
      </c>
      <c r="F274" s="176">
        <v>75</v>
      </c>
      <c r="G274"/>
      <c r="H274"/>
    </row>
    <row r="275" spans="1:8" s="6" customFormat="1" ht="10.5" customHeight="1">
      <c r="A275" s="70"/>
      <c r="B275" s="421" t="s">
        <v>292</v>
      </c>
      <c r="C275" s="422" t="s">
        <v>293</v>
      </c>
      <c r="D275" s="176">
        <f t="shared" ref="D275:D277" si="7">69+25</f>
        <v>94</v>
      </c>
      <c r="E275" s="422" t="s">
        <v>294</v>
      </c>
      <c r="F275" s="176">
        <v>99</v>
      </c>
      <c r="G275"/>
      <c r="H275"/>
    </row>
    <row r="276" spans="1:8" s="6" customFormat="1" ht="10.5" customHeight="1">
      <c r="A276" s="70"/>
      <c r="B276" s="421" t="s">
        <v>295</v>
      </c>
      <c r="C276" s="422" t="s">
        <v>296</v>
      </c>
      <c r="D276" s="176">
        <f t="shared" si="7"/>
        <v>94</v>
      </c>
      <c r="E276" s="422" t="s">
        <v>297</v>
      </c>
      <c r="F276" s="176">
        <v>99</v>
      </c>
      <c r="G276"/>
      <c r="H276"/>
    </row>
    <row r="277" spans="1:8" s="6" customFormat="1" ht="10.5" customHeight="1">
      <c r="A277" s="70"/>
      <c r="B277" s="421" t="s">
        <v>298</v>
      </c>
      <c r="C277" s="422" t="s">
        <v>299</v>
      </c>
      <c r="D277" s="176">
        <f t="shared" si="7"/>
        <v>94</v>
      </c>
      <c r="E277" s="422" t="s">
        <v>300</v>
      </c>
      <c r="F277" s="176">
        <v>99</v>
      </c>
      <c r="G277"/>
      <c r="H277"/>
    </row>
    <row r="278" spans="1:8" s="6" customFormat="1" ht="10.5" customHeight="1">
      <c r="A278" s="70"/>
      <c r="B278" s="421" t="s">
        <v>301</v>
      </c>
      <c r="C278" s="422" t="s">
        <v>302</v>
      </c>
      <c r="D278" s="176">
        <v>69</v>
      </c>
      <c r="E278" s="422" t="s">
        <v>303</v>
      </c>
      <c r="F278" s="176">
        <v>75</v>
      </c>
      <c r="G278"/>
      <c r="H278"/>
    </row>
    <row r="279" spans="1:8" s="6" customFormat="1" ht="10.5" customHeight="1">
      <c r="A279" s="70"/>
      <c r="B279" s="59" t="s">
        <v>304</v>
      </c>
      <c r="C279" s="57" t="s">
        <v>305</v>
      </c>
      <c r="D279" s="138">
        <f>69+25</f>
        <v>94</v>
      </c>
      <c r="E279" s="57" t="s">
        <v>306</v>
      </c>
      <c r="F279" s="138">
        <v>99</v>
      </c>
      <c r="G279"/>
      <c r="H279"/>
    </row>
    <row r="280" spans="1:8" s="6" customFormat="1" ht="10.5" customHeight="1">
      <c r="A280" s="70"/>
      <c r="B280" s="59"/>
      <c r="C280" s="57"/>
      <c r="D280" s="138"/>
      <c r="E280" s="57"/>
      <c r="F280" s="138"/>
      <c r="G280"/>
      <c r="H280"/>
    </row>
    <row r="281" spans="1:8" s="6" customFormat="1" ht="15" customHeight="1">
      <c r="A281" s="304" t="s">
        <v>307</v>
      </c>
      <c r="B281" s="305"/>
      <c r="C281" s="305"/>
      <c r="D281" s="305"/>
      <c r="E281" s="305"/>
      <c r="F281" s="306"/>
      <c r="G281"/>
      <c r="H281"/>
    </row>
    <row r="282" spans="1:8" s="6" customFormat="1" ht="10.5" customHeight="1">
      <c r="A282" s="143"/>
      <c r="B282" s="59" t="s">
        <v>308</v>
      </c>
      <c r="C282" s="57" t="s">
        <v>309</v>
      </c>
      <c r="D282" s="319" t="s">
        <v>310</v>
      </c>
      <c r="E282" s="319"/>
      <c r="F282" s="143"/>
      <c r="G282"/>
      <c r="H282"/>
    </row>
    <row r="283" spans="1:8" s="6" customFormat="1" ht="10.5" customHeight="1">
      <c r="A283" s="143"/>
      <c r="B283" s="59" t="s">
        <v>311</v>
      </c>
      <c r="C283" s="57" t="s">
        <v>312</v>
      </c>
      <c r="D283" s="138">
        <v>55</v>
      </c>
      <c r="E283" s="143"/>
      <c r="F283" s="143"/>
      <c r="G283"/>
      <c r="H283"/>
    </row>
    <row r="284" spans="1:8" ht="10.5" customHeight="1" thickBot="1">
      <c r="A284" s="87"/>
      <c r="B284" s="62"/>
      <c r="C284" s="60"/>
      <c r="D284" s="58"/>
      <c r="E284" s="87"/>
      <c r="F284" s="87"/>
    </row>
    <row r="285" spans="1:8" s="14" customFormat="1" ht="57.6" customHeight="1" thickBot="1">
      <c r="A285" s="257" t="s">
        <v>58</v>
      </c>
      <c r="B285" s="258"/>
      <c r="C285" s="258"/>
      <c r="D285" s="258"/>
      <c r="E285" s="258"/>
      <c r="F285" s="259"/>
      <c r="G285"/>
      <c r="H285"/>
    </row>
    <row r="286" spans="1:8" ht="22.9" customHeight="1">
      <c r="A286" s="309" t="s">
        <v>313</v>
      </c>
      <c r="B286" s="310"/>
      <c r="C286" s="98" t="s">
        <v>61</v>
      </c>
      <c r="D286" s="262" t="s">
        <v>168</v>
      </c>
      <c r="E286" s="98" t="s">
        <v>61</v>
      </c>
      <c r="F286" s="307" t="s">
        <v>168</v>
      </c>
    </row>
    <row r="287" spans="1:8" ht="15" customHeight="1" thickBot="1">
      <c r="A287" s="104"/>
      <c r="B287" s="113" t="s">
        <v>60</v>
      </c>
      <c r="C287" s="137" t="s">
        <v>186</v>
      </c>
      <c r="D287" s="272"/>
      <c r="E287" s="137" t="s">
        <v>187</v>
      </c>
      <c r="F287" s="308"/>
    </row>
    <row r="288" spans="1:8" s="6" customFormat="1" ht="10.5" customHeight="1" thickBot="1">
      <c r="A288" s="144"/>
      <c r="B288" s="145"/>
      <c r="C288" s="145"/>
      <c r="D288" s="145"/>
      <c r="E288" s="145"/>
      <c r="F288" s="146"/>
      <c r="G288"/>
      <c r="H288"/>
    </row>
    <row r="289" spans="1:8" s="6" customFormat="1" ht="15" customHeight="1" thickBot="1">
      <c r="A289" s="299" t="s">
        <v>314</v>
      </c>
      <c r="B289" s="300"/>
      <c r="C289" s="300"/>
      <c r="D289" s="300"/>
      <c r="E289" s="300"/>
      <c r="F289" s="301"/>
      <c r="G289"/>
      <c r="H289"/>
    </row>
    <row r="290" spans="1:8" s="6" customFormat="1" ht="15" customHeight="1">
      <c r="A290" s="349" t="s">
        <v>315</v>
      </c>
      <c r="B290" s="350"/>
      <c r="C290" s="350"/>
      <c r="D290" s="350"/>
      <c r="E290" s="350"/>
      <c r="F290" s="351"/>
      <c r="G290"/>
      <c r="H290"/>
    </row>
    <row r="291" spans="1:8" s="6" customFormat="1" ht="10.5" customHeight="1">
      <c r="A291" s="70"/>
      <c r="B291" s="59" t="s">
        <v>316</v>
      </c>
      <c r="C291" s="57" t="s">
        <v>317</v>
      </c>
      <c r="D291" s="138">
        <v>60</v>
      </c>
      <c r="E291" s="57" t="s">
        <v>318</v>
      </c>
      <c r="F291" s="138">
        <v>80</v>
      </c>
      <c r="G291"/>
      <c r="H291"/>
    </row>
    <row r="292" spans="1:8" s="6" customFormat="1" ht="10.5" customHeight="1">
      <c r="A292" s="70"/>
      <c r="B292" s="59" t="s">
        <v>319</v>
      </c>
      <c r="C292" s="57" t="s">
        <v>320</v>
      </c>
      <c r="D292" s="138">
        <v>70</v>
      </c>
      <c r="E292" s="57"/>
      <c r="F292" s="138"/>
      <c r="G292"/>
      <c r="H292"/>
    </row>
    <row r="293" spans="1:8" s="6" customFormat="1" ht="10.5" customHeight="1">
      <c r="A293" s="70"/>
      <c r="B293" s="59"/>
      <c r="C293" s="57"/>
      <c r="D293" s="138"/>
      <c r="E293" s="57"/>
      <c r="F293" s="138"/>
      <c r="G293"/>
      <c r="H293"/>
    </row>
    <row r="294" spans="1:8" s="6" customFormat="1" ht="15" customHeight="1">
      <c r="A294" s="304" t="s">
        <v>321</v>
      </c>
      <c r="B294" s="305"/>
      <c r="C294" s="305"/>
      <c r="D294" s="305"/>
      <c r="E294" s="305"/>
      <c r="F294" s="306"/>
      <c r="G294"/>
      <c r="H294"/>
    </row>
    <row r="295" spans="1:8" s="6" customFormat="1" ht="10.5" customHeight="1">
      <c r="A295" s="70"/>
      <c r="B295" s="59" t="s">
        <v>316</v>
      </c>
      <c r="C295" s="57" t="s">
        <v>322</v>
      </c>
      <c r="D295" s="138">
        <v>45</v>
      </c>
      <c r="E295" s="57" t="s">
        <v>323</v>
      </c>
      <c r="F295" s="138">
        <v>70</v>
      </c>
      <c r="G295"/>
      <c r="H295"/>
    </row>
    <row r="296" spans="1:8" s="6" customFormat="1" ht="10.5" customHeight="1">
      <c r="A296" s="70"/>
      <c r="B296" s="59" t="s">
        <v>319</v>
      </c>
      <c r="C296" s="57" t="s">
        <v>324</v>
      </c>
      <c r="D296" s="138">
        <v>55</v>
      </c>
      <c r="E296" s="57"/>
      <c r="F296" s="138"/>
      <c r="G296"/>
      <c r="H296"/>
    </row>
    <row r="297" spans="1:8" s="6" customFormat="1" ht="10.5" customHeight="1">
      <c r="A297" s="70"/>
      <c r="B297" s="59"/>
      <c r="C297" s="57"/>
      <c r="D297" s="138"/>
      <c r="E297" s="57"/>
      <c r="F297" s="138"/>
      <c r="G297"/>
      <c r="H297"/>
    </row>
    <row r="298" spans="1:8" s="6" customFormat="1" ht="15" customHeight="1">
      <c r="A298" s="304" t="s">
        <v>325</v>
      </c>
      <c r="B298" s="305"/>
      <c r="C298" s="305"/>
      <c r="D298" s="305"/>
      <c r="E298" s="305"/>
      <c r="F298" s="306"/>
      <c r="G298"/>
      <c r="H298"/>
    </row>
    <row r="299" spans="1:8" s="6" customFormat="1" ht="10.5" customHeight="1">
      <c r="A299" s="70"/>
      <c r="B299" s="59" t="s">
        <v>326</v>
      </c>
      <c r="C299" s="57" t="s">
        <v>327</v>
      </c>
      <c r="D299" s="161" t="s">
        <v>328</v>
      </c>
      <c r="E299" s="57" t="s">
        <v>329</v>
      </c>
      <c r="F299" s="161" t="s">
        <v>328</v>
      </c>
      <c r="G299"/>
      <c r="H299"/>
    </row>
    <row r="300" spans="1:8" s="6" customFormat="1" ht="10.5" customHeight="1">
      <c r="A300" s="70"/>
      <c r="B300" s="59" t="s">
        <v>330</v>
      </c>
      <c r="C300" s="57" t="s">
        <v>331</v>
      </c>
      <c r="D300" s="138">
        <v>40</v>
      </c>
      <c r="E300" s="57"/>
      <c r="F300" s="138"/>
      <c r="G300"/>
      <c r="H300"/>
    </row>
    <row r="301" spans="1:8" s="6" customFormat="1" ht="10.5" customHeight="1">
      <c r="A301" s="70"/>
      <c r="B301" s="59"/>
      <c r="C301" s="57"/>
      <c r="D301" s="138"/>
      <c r="E301" s="57"/>
      <c r="F301" s="138"/>
      <c r="G301"/>
      <c r="H301"/>
    </row>
    <row r="302" spans="1:8" s="6" customFormat="1" ht="15" customHeight="1">
      <c r="A302" s="304" t="s">
        <v>332</v>
      </c>
      <c r="B302" s="305"/>
      <c r="C302" s="305"/>
      <c r="D302" s="305"/>
      <c r="E302" s="305"/>
      <c r="F302" s="306"/>
      <c r="G302"/>
      <c r="H302"/>
    </row>
    <row r="303" spans="1:8" s="6" customFormat="1" ht="10.5" customHeight="1">
      <c r="A303" s="70"/>
      <c r="B303" s="59" t="s">
        <v>326</v>
      </c>
      <c r="C303" s="57" t="s">
        <v>333</v>
      </c>
      <c r="D303" s="138">
        <v>45</v>
      </c>
      <c r="E303" s="57" t="s">
        <v>334</v>
      </c>
      <c r="F303" s="138">
        <v>55</v>
      </c>
      <c r="G303"/>
      <c r="H303"/>
    </row>
    <row r="304" spans="1:8" s="6" customFormat="1" ht="10.5" customHeight="1">
      <c r="A304" s="70"/>
      <c r="B304" s="59"/>
      <c r="C304" s="57"/>
      <c r="D304" s="138"/>
      <c r="E304" s="57"/>
      <c r="F304" s="138"/>
      <c r="G304"/>
      <c r="H304"/>
    </row>
    <row r="305" spans="1:8" s="6" customFormat="1" ht="10.5" customHeight="1">
      <c r="A305" s="70"/>
      <c r="B305" s="59" t="s">
        <v>335</v>
      </c>
      <c r="C305" s="57" t="s">
        <v>336</v>
      </c>
      <c r="D305" s="138">
        <v>55</v>
      </c>
      <c r="E305" s="57"/>
      <c r="F305" s="138"/>
      <c r="G305"/>
      <c r="H305"/>
    </row>
    <row r="306" spans="1:8" s="6" customFormat="1" ht="10.5" customHeight="1">
      <c r="A306" s="70"/>
      <c r="B306" s="59"/>
      <c r="C306" s="57"/>
      <c r="D306" s="138"/>
      <c r="E306" s="57"/>
      <c r="F306" s="138"/>
      <c r="G306"/>
      <c r="H306"/>
    </row>
    <row r="307" spans="1:8" s="6" customFormat="1" ht="15" customHeight="1">
      <c r="A307" s="304" t="s">
        <v>337</v>
      </c>
      <c r="B307" s="305"/>
      <c r="C307" s="305"/>
      <c r="D307" s="305"/>
      <c r="E307" s="305"/>
      <c r="F307" s="306"/>
      <c r="G307"/>
      <c r="H307"/>
    </row>
    <row r="308" spans="1:8" s="6" customFormat="1" ht="10.5" customHeight="1">
      <c r="A308" s="70"/>
      <c r="B308" s="59" t="s">
        <v>326</v>
      </c>
      <c r="C308" s="57" t="s">
        <v>338</v>
      </c>
      <c r="D308" s="138">
        <v>55</v>
      </c>
      <c r="E308" s="57" t="s">
        <v>339</v>
      </c>
      <c r="F308" s="138">
        <v>88</v>
      </c>
      <c r="G308"/>
      <c r="H308"/>
    </row>
    <row r="309" spans="1:8" s="6" customFormat="1" ht="10.5" customHeight="1">
      <c r="A309" s="70"/>
      <c r="B309" s="59"/>
      <c r="C309" s="57"/>
      <c r="D309" s="138"/>
      <c r="E309" s="57"/>
      <c r="F309" s="138"/>
      <c r="G309"/>
      <c r="H309"/>
    </row>
    <row r="310" spans="1:8" s="6" customFormat="1" ht="10.5" customHeight="1">
      <c r="A310" s="70"/>
      <c r="B310" s="59" t="s">
        <v>330</v>
      </c>
      <c r="C310" s="57" t="s">
        <v>340</v>
      </c>
      <c r="D310" s="138">
        <v>90</v>
      </c>
      <c r="E310" s="57"/>
      <c r="F310" s="138"/>
      <c r="G310"/>
      <c r="H310"/>
    </row>
    <row r="311" spans="1:8" s="6" customFormat="1" ht="10.5" customHeight="1" thickBot="1">
      <c r="A311" s="70"/>
      <c r="B311" s="59"/>
      <c r="C311" s="57"/>
      <c r="D311" s="138"/>
      <c r="E311" s="57"/>
      <c r="F311" s="138"/>
      <c r="G311"/>
      <c r="H311"/>
    </row>
    <row r="312" spans="1:8" s="6" customFormat="1" ht="15" customHeight="1" thickBot="1">
      <c r="A312" s="399" t="s">
        <v>341</v>
      </c>
      <c r="B312" s="400"/>
      <c r="C312" s="400"/>
      <c r="D312" s="400"/>
      <c r="E312" s="400"/>
      <c r="F312" s="401"/>
      <c r="G312"/>
      <c r="H312"/>
    </row>
    <row r="313" spans="1:8" s="6" customFormat="1" ht="10.5" customHeight="1">
      <c r="A313" s="70"/>
      <c r="B313" s="421" t="s">
        <v>342</v>
      </c>
      <c r="C313" s="57" t="s">
        <v>343</v>
      </c>
      <c r="D313" s="138">
        <v>35</v>
      </c>
      <c r="E313" s="57"/>
      <c r="F313" s="138"/>
      <c r="G313"/>
      <c r="H313"/>
    </row>
    <row r="314" spans="1:8" s="6" customFormat="1" ht="10.5" customHeight="1">
      <c r="A314" s="70"/>
      <c r="B314" s="59" t="s">
        <v>344</v>
      </c>
      <c r="C314" s="57" t="s">
        <v>345</v>
      </c>
      <c r="D314" s="138">
        <v>45</v>
      </c>
      <c r="E314" s="57"/>
      <c r="F314" s="138"/>
      <c r="G314"/>
      <c r="H314"/>
    </row>
    <row r="315" spans="1:8" s="6" customFormat="1" ht="10.5" customHeight="1">
      <c r="A315" s="70"/>
      <c r="B315" s="59" t="s">
        <v>346</v>
      </c>
      <c r="C315" s="57" t="s">
        <v>347</v>
      </c>
      <c r="D315" s="138">
        <v>45</v>
      </c>
      <c r="E315" s="57"/>
      <c r="F315" s="138"/>
      <c r="G315"/>
      <c r="H315"/>
    </row>
    <row r="316" spans="1:8" s="6" customFormat="1" ht="10.5" customHeight="1" thickBot="1">
      <c r="A316" s="70"/>
      <c r="B316" s="59"/>
      <c r="C316" s="57"/>
      <c r="D316" s="138"/>
      <c r="E316" s="57"/>
      <c r="F316" s="138"/>
      <c r="G316"/>
      <c r="H316"/>
    </row>
    <row r="317" spans="1:8" s="6" customFormat="1" ht="15" customHeight="1" thickBot="1">
      <c r="A317" s="299" t="s">
        <v>348</v>
      </c>
      <c r="B317" s="300"/>
      <c r="C317" s="300"/>
      <c r="D317" s="300"/>
      <c r="E317" s="300"/>
      <c r="F317" s="301"/>
      <c r="G317"/>
      <c r="H317"/>
    </row>
    <row r="318" spans="1:8" s="6" customFormat="1" ht="10.5" customHeight="1">
      <c r="A318" s="70"/>
      <c r="B318" s="59" t="s">
        <v>349</v>
      </c>
      <c r="C318" s="57" t="s">
        <v>350</v>
      </c>
      <c r="D318" s="138">
        <v>15</v>
      </c>
      <c r="E318" s="57" t="s">
        <v>351</v>
      </c>
      <c r="F318" s="138">
        <v>25</v>
      </c>
      <c r="G318"/>
      <c r="H318"/>
    </row>
    <row r="319" spans="1:8" s="6" customFormat="1" ht="10.5" customHeight="1">
      <c r="A319" s="70"/>
      <c r="B319" s="59" t="s">
        <v>352</v>
      </c>
      <c r="C319" s="57" t="s">
        <v>353</v>
      </c>
      <c r="D319" s="138">
        <v>15</v>
      </c>
      <c r="E319" s="57" t="s">
        <v>354</v>
      </c>
      <c r="F319" s="138">
        <v>25</v>
      </c>
      <c r="G319"/>
      <c r="H319"/>
    </row>
    <row r="320" spans="1:8" s="6" customFormat="1" ht="10.5" customHeight="1">
      <c r="A320" s="70"/>
      <c r="B320" s="59" t="s">
        <v>355</v>
      </c>
      <c r="C320" s="57" t="s">
        <v>356</v>
      </c>
      <c r="D320" s="138">
        <v>15</v>
      </c>
      <c r="E320" s="57" t="s">
        <v>357</v>
      </c>
      <c r="F320" s="138">
        <v>25</v>
      </c>
      <c r="G320"/>
      <c r="H320"/>
    </row>
    <row r="321" spans="1:8" s="6" customFormat="1" ht="10.5" customHeight="1">
      <c r="A321" s="70"/>
      <c r="B321" s="59" t="s">
        <v>358</v>
      </c>
      <c r="C321" s="57" t="s">
        <v>359</v>
      </c>
      <c r="D321" s="138">
        <v>18</v>
      </c>
      <c r="E321" s="57" t="s">
        <v>360</v>
      </c>
      <c r="F321" s="138">
        <v>28</v>
      </c>
      <c r="G321"/>
      <c r="H321"/>
    </row>
    <row r="322" spans="1:8" s="6" customFormat="1" ht="10.5" customHeight="1">
      <c r="A322" s="70"/>
      <c r="B322" s="59" t="s">
        <v>361</v>
      </c>
      <c r="C322" s="57" t="s">
        <v>362</v>
      </c>
      <c r="D322" s="138">
        <v>18</v>
      </c>
      <c r="E322" s="57" t="s">
        <v>363</v>
      </c>
      <c r="F322" s="138">
        <v>28</v>
      </c>
      <c r="G322"/>
      <c r="H322"/>
    </row>
    <row r="323" spans="1:8" s="6" customFormat="1" ht="10.5" customHeight="1">
      <c r="A323" s="70"/>
      <c r="B323" s="59" t="s">
        <v>364</v>
      </c>
      <c r="C323" s="57" t="s">
        <v>365</v>
      </c>
      <c r="D323" s="138">
        <v>37</v>
      </c>
      <c r="E323" s="57" t="s">
        <v>366</v>
      </c>
      <c r="F323" s="138">
        <v>42</v>
      </c>
      <c r="G323"/>
      <c r="H323"/>
    </row>
    <row r="324" spans="1:8" s="6" customFormat="1" ht="10.5" customHeight="1">
      <c r="A324" s="70"/>
      <c r="B324" s="59" t="s">
        <v>367</v>
      </c>
      <c r="C324" s="57" t="s">
        <v>368</v>
      </c>
      <c r="D324" s="138">
        <v>42</v>
      </c>
      <c r="E324" s="57" t="s">
        <v>369</v>
      </c>
      <c r="F324" s="138">
        <v>47</v>
      </c>
      <c r="G324"/>
      <c r="H324"/>
    </row>
    <row r="325" spans="1:8" s="6" customFormat="1" ht="10.5" customHeight="1">
      <c r="A325" s="70"/>
      <c r="B325" s="59" t="s">
        <v>370</v>
      </c>
      <c r="C325" s="57" t="s">
        <v>371</v>
      </c>
      <c r="D325" s="138">
        <v>45</v>
      </c>
      <c r="E325" s="57" t="s">
        <v>372</v>
      </c>
      <c r="F325" s="138">
        <v>50</v>
      </c>
      <c r="G325"/>
      <c r="H325"/>
    </row>
    <row r="326" spans="1:8" s="6" customFormat="1" ht="10.5" customHeight="1">
      <c r="A326" s="70"/>
      <c r="B326" s="421" t="s">
        <v>373</v>
      </c>
      <c r="C326" s="422" t="s">
        <v>374</v>
      </c>
      <c r="D326" s="176">
        <v>30</v>
      </c>
      <c r="E326" s="422" t="s">
        <v>375</v>
      </c>
      <c r="F326" s="176">
        <v>37</v>
      </c>
      <c r="G326"/>
      <c r="H326"/>
    </row>
    <row r="327" spans="1:8" s="6" customFormat="1" ht="10.5" customHeight="1">
      <c r="A327" s="70"/>
      <c r="B327" s="421" t="s">
        <v>376</v>
      </c>
      <c r="C327" s="422" t="s">
        <v>377</v>
      </c>
      <c r="D327" s="176">
        <v>55</v>
      </c>
      <c r="E327" s="422"/>
      <c r="F327" s="176"/>
      <c r="G327"/>
      <c r="H327"/>
    </row>
    <row r="328" spans="1:8" s="6" customFormat="1" ht="10.5" customHeight="1">
      <c r="A328" s="70"/>
      <c r="B328" s="421" t="s">
        <v>378</v>
      </c>
      <c r="C328" s="422" t="s">
        <v>379</v>
      </c>
      <c r="D328" s="176">
        <v>55</v>
      </c>
      <c r="E328" s="422"/>
      <c r="F328" s="176"/>
      <c r="G328"/>
      <c r="H328"/>
    </row>
    <row r="329" spans="1:8" s="6" customFormat="1" ht="10.5" customHeight="1">
      <c r="A329" s="70"/>
      <c r="B329" s="421" t="s">
        <v>380</v>
      </c>
      <c r="C329" s="422" t="s">
        <v>381</v>
      </c>
      <c r="D329" s="176">
        <v>80</v>
      </c>
      <c r="E329" s="422"/>
      <c r="F329" s="176"/>
      <c r="G329"/>
      <c r="H329"/>
    </row>
    <row r="330" spans="1:8" s="6" customFormat="1" ht="10.5" customHeight="1">
      <c r="A330" s="70"/>
      <c r="B330" s="63" t="s">
        <v>382</v>
      </c>
      <c r="C330" s="57" t="s">
        <v>383</v>
      </c>
      <c r="D330" s="138">
        <v>125</v>
      </c>
      <c r="E330" s="57" t="s">
        <v>384</v>
      </c>
      <c r="F330" s="138">
        <v>145</v>
      </c>
      <c r="G330"/>
      <c r="H330"/>
    </row>
    <row r="331" spans="1:8" s="6" customFormat="1" ht="10.5" customHeight="1" thickBot="1">
      <c r="A331" s="88"/>
      <c r="B331" s="59"/>
      <c r="C331" s="57"/>
      <c r="D331" s="138"/>
      <c r="E331" s="57"/>
      <c r="F331" s="138"/>
      <c r="G331"/>
      <c r="H331"/>
    </row>
    <row r="332" spans="1:8" s="14" customFormat="1" ht="57.6" customHeight="1" thickBot="1">
      <c r="A332" s="257" t="s">
        <v>58</v>
      </c>
      <c r="B332" s="258"/>
      <c r="C332" s="258"/>
      <c r="D332" s="258"/>
      <c r="E332" s="258"/>
      <c r="F332" s="259"/>
      <c r="G332"/>
      <c r="H332"/>
    </row>
    <row r="333" spans="1:8" ht="22.9" customHeight="1">
      <c r="A333" s="309" t="s">
        <v>385</v>
      </c>
      <c r="B333" s="310"/>
      <c r="C333" s="98" t="s">
        <v>61</v>
      </c>
      <c r="D333" s="262" t="s">
        <v>168</v>
      </c>
      <c r="E333" s="98" t="s">
        <v>61</v>
      </c>
      <c r="F333" s="307" t="s">
        <v>168</v>
      </c>
    </row>
    <row r="334" spans="1:8" ht="15" customHeight="1" thickBot="1">
      <c r="A334" s="104"/>
      <c r="B334" s="113" t="s">
        <v>60</v>
      </c>
      <c r="C334" s="137" t="s">
        <v>186</v>
      </c>
      <c r="D334" s="272"/>
      <c r="E334" s="137" t="s">
        <v>187</v>
      </c>
      <c r="F334" s="308"/>
    </row>
    <row r="335" spans="1:8" s="6" customFormat="1" ht="10.5" customHeight="1" thickBot="1">
      <c r="A335" s="144"/>
      <c r="B335" s="145"/>
      <c r="C335" s="145"/>
      <c r="D335" s="145"/>
      <c r="E335" s="145"/>
      <c r="F335" s="146"/>
      <c r="G335"/>
      <c r="H335"/>
    </row>
    <row r="336" spans="1:8" s="19" customFormat="1" ht="15" customHeight="1" thickBot="1">
      <c r="A336" s="299" t="s">
        <v>386</v>
      </c>
      <c r="B336" s="300"/>
      <c r="C336" s="300"/>
      <c r="D336" s="300"/>
      <c r="E336" s="300"/>
      <c r="F336" s="301"/>
      <c r="G336"/>
      <c r="H336"/>
    </row>
    <row r="337" spans="1:11" s="6" customFormat="1" ht="10.5" customHeight="1">
      <c r="A337" s="348"/>
      <c r="B337" s="59" t="s">
        <v>387</v>
      </c>
      <c r="C337" s="57" t="s">
        <v>388</v>
      </c>
      <c r="D337" s="319" t="s">
        <v>389</v>
      </c>
      <c r="E337" s="319"/>
      <c r="F337" s="138"/>
      <c r="G337"/>
      <c r="H337"/>
    </row>
    <row r="338" spans="1:11" s="6" customFormat="1" ht="10.5" customHeight="1">
      <c r="A338" s="348"/>
      <c r="B338" s="59" t="s">
        <v>390</v>
      </c>
      <c r="C338" s="57" t="s">
        <v>391</v>
      </c>
      <c r="D338" s="138">
        <v>65</v>
      </c>
      <c r="E338" s="57"/>
      <c r="F338" s="138"/>
      <c r="G338"/>
      <c r="H338"/>
    </row>
    <row r="339" spans="1:11" s="6" customFormat="1" ht="10.5" customHeight="1">
      <c r="A339" s="348"/>
      <c r="B339" s="59" t="s">
        <v>392</v>
      </c>
      <c r="C339" s="57" t="s">
        <v>393</v>
      </c>
      <c r="D339" s="138">
        <v>65</v>
      </c>
      <c r="E339" s="57"/>
      <c r="F339" s="138"/>
      <c r="G339"/>
      <c r="H339"/>
    </row>
    <row r="340" spans="1:11" s="6" customFormat="1" ht="21" customHeight="1">
      <c r="A340" s="348"/>
      <c r="B340" s="59" t="s">
        <v>394</v>
      </c>
      <c r="C340" s="57" t="s">
        <v>395</v>
      </c>
      <c r="D340" s="176">
        <v>799</v>
      </c>
      <c r="E340" s="57"/>
      <c r="F340" s="176"/>
      <c r="G340" s="85"/>
      <c r="H340" s="85"/>
      <c r="I340" s="176">
        <v>875</v>
      </c>
      <c r="J340" s="214">
        <f>(D340-I340)/I340</f>
        <v>-8.6857142857142855E-2</v>
      </c>
      <c r="K340" s="195"/>
    </row>
    <row r="341" spans="1:11" s="6" customFormat="1" ht="21" customHeight="1">
      <c r="A341" s="348"/>
      <c r="B341" s="59" t="s">
        <v>396</v>
      </c>
      <c r="C341" s="57" t="s">
        <v>397</v>
      </c>
      <c r="D341" s="176">
        <v>850</v>
      </c>
      <c r="E341" s="57"/>
      <c r="F341" s="176"/>
      <c r="G341" s="85"/>
      <c r="H341" s="85"/>
      <c r="I341" s="176">
        <v>920</v>
      </c>
      <c r="J341" s="214">
        <f>(D341-I341)/I341</f>
        <v>-7.6086956521739135E-2</v>
      </c>
    </row>
    <row r="342" spans="1:11" s="6" customFormat="1" ht="10.5" customHeight="1">
      <c r="A342" s="348"/>
      <c r="B342" s="59"/>
      <c r="C342" s="57"/>
      <c r="D342" s="138"/>
      <c r="E342" s="57"/>
      <c r="F342" s="138"/>
      <c r="G342"/>
      <c r="H342"/>
    </row>
    <row r="343" spans="1:11" s="139" customFormat="1" ht="10.5" customHeight="1" thickBot="1">
      <c r="A343" s="48"/>
      <c r="B343" s="59"/>
      <c r="C343" s="57"/>
      <c r="D343" s="138"/>
      <c r="E343" s="57"/>
      <c r="F343" s="138"/>
      <c r="G343"/>
      <c r="H343"/>
      <c r="I343" s="57"/>
      <c r="J343" s="176"/>
    </row>
    <row r="344" spans="1:11" s="147" customFormat="1" ht="15" customHeight="1" thickBot="1">
      <c r="A344" s="299" t="s">
        <v>398</v>
      </c>
      <c r="B344" s="300"/>
      <c r="C344" s="300"/>
      <c r="D344" s="300"/>
      <c r="E344" s="300"/>
      <c r="F344" s="301"/>
      <c r="G344"/>
      <c r="H344"/>
      <c r="I344" s="57"/>
      <c r="J344" s="176"/>
    </row>
    <row r="345" spans="1:11" s="142" customFormat="1" ht="15" customHeight="1">
      <c r="A345" s="349" t="s">
        <v>399</v>
      </c>
      <c r="B345" s="350"/>
      <c r="C345" s="350"/>
      <c r="D345" s="350"/>
      <c r="E345" s="350"/>
      <c r="F345" s="351"/>
      <c r="G345"/>
      <c r="H345"/>
      <c r="I345" s="57"/>
      <c r="J345" s="176"/>
    </row>
    <row r="346" spans="1:11" s="6" customFormat="1" ht="10.5" customHeight="1">
      <c r="A346" s="70"/>
      <c r="B346" s="59" t="s">
        <v>208</v>
      </c>
      <c r="C346" s="57" t="s">
        <v>400</v>
      </c>
      <c r="D346" s="138">
        <v>41</v>
      </c>
      <c r="E346" s="57" t="s">
        <v>401</v>
      </c>
      <c r="F346" s="138">
        <v>57</v>
      </c>
      <c r="G346"/>
      <c r="H346"/>
      <c r="I346" s="57"/>
      <c r="J346" s="176"/>
    </row>
    <row r="347" spans="1:11" s="114" customFormat="1" ht="10.5" customHeight="1">
      <c r="A347" s="70"/>
      <c r="B347" s="59" t="s">
        <v>210</v>
      </c>
      <c r="C347" s="57" t="s">
        <v>402</v>
      </c>
      <c r="D347" s="138">
        <v>41</v>
      </c>
      <c r="E347" s="57" t="s">
        <v>403</v>
      </c>
      <c r="F347" s="138">
        <v>57</v>
      </c>
      <c r="G347"/>
      <c r="H347"/>
      <c r="I347" s="57"/>
      <c r="J347" s="176"/>
    </row>
    <row r="348" spans="1:11" s="114" customFormat="1" ht="10.5" customHeight="1">
      <c r="A348" s="48"/>
      <c r="B348" s="59" t="s">
        <v>212</v>
      </c>
      <c r="C348" s="57" t="s">
        <v>404</v>
      </c>
      <c r="D348" s="138">
        <v>41</v>
      </c>
      <c r="E348" s="57" t="s">
        <v>405</v>
      </c>
      <c r="F348" s="138">
        <v>57</v>
      </c>
      <c r="G348"/>
      <c r="H348"/>
    </row>
    <row r="349" spans="1:11" s="6" customFormat="1" ht="10.5" customHeight="1">
      <c r="A349" s="70"/>
      <c r="B349" s="59" t="s">
        <v>216</v>
      </c>
      <c r="C349" s="57" t="s">
        <v>406</v>
      </c>
      <c r="D349" s="138">
        <v>41</v>
      </c>
      <c r="E349" s="57" t="s">
        <v>407</v>
      </c>
      <c r="F349" s="138">
        <v>57</v>
      </c>
      <c r="G349"/>
      <c r="H349"/>
    </row>
    <row r="350" spans="1:11" s="14" customFormat="1" ht="10.5" customHeight="1">
      <c r="A350" s="70"/>
      <c r="B350" s="59" t="s">
        <v>218</v>
      </c>
      <c r="C350" s="57" t="s">
        <v>408</v>
      </c>
      <c r="D350" s="138">
        <v>41</v>
      </c>
      <c r="E350" s="57" t="s">
        <v>409</v>
      </c>
      <c r="F350" s="138">
        <v>57</v>
      </c>
      <c r="G350"/>
      <c r="H350"/>
    </row>
    <row r="351" spans="1:11" s="142" customFormat="1" ht="10.5" customHeight="1">
      <c r="A351" s="70"/>
      <c r="B351" s="59" t="s">
        <v>220</v>
      </c>
      <c r="C351" s="57" t="s">
        <v>410</v>
      </c>
      <c r="D351" s="138">
        <v>41</v>
      </c>
      <c r="E351" s="57" t="s">
        <v>411</v>
      </c>
      <c r="F351" s="138">
        <v>57</v>
      </c>
      <c r="G351"/>
      <c r="H351"/>
    </row>
    <row r="352" spans="1:11" s="6" customFormat="1" ht="10.5" customHeight="1">
      <c r="A352" s="48"/>
      <c r="B352" s="59" t="s">
        <v>412</v>
      </c>
      <c r="C352" s="57" t="s">
        <v>413</v>
      </c>
      <c r="D352" s="138">
        <v>41</v>
      </c>
      <c r="E352" s="57" t="s">
        <v>414</v>
      </c>
      <c r="F352" s="138">
        <v>57</v>
      </c>
      <c r="G352"/>
      <c r="H352"/>
    </row>
    <row r="353" spans="1:8" s="6" customFormat="1" ht="10.5" customHeight="1">
      <c r="A353" s="70"/>
      <c r="B353" s="59" t="s">
        <v>415</v>
      </c>
      <c r="C353" s="57" t="s">
        <v>416</v>
      </c>
      <c r="D353" s="138">
        <v>145</v>
      </c>
      <c r="E353" s="57" t="s">
        <v>417</v>
      </c>
      <c r="F353" s="138">
        <v>165</v>
      </c>
      <c r="G353"/>
      <c r="H353"/>
    </row>
    <row r="354" spans="1:8" s="6" customFormat="1" ht="10.5" customHeight="1">
      <c r="A354" s="70"/>
      <c r="B354" s="59" t="s">
        <v>418</v>
      </c>
      <c r="C354" s="57" t="s">
        <v>419</v>
      </c>
      <c r="D354" s="138">
        <v>150</v>
      </c>
      <c r="E354" s="57" t="s">
        <v>420</v>
      </c>
      <c r="F354" s="138">
        <v>170</v>
      </c>
      <c r="G354"/>
      <c r="H354"/>
    </row>
    <row r="355" spans="1:8" s="6" customFormat="1" ht="10.5" customHeight="1">
      <c r="A355" s="48"/>
      <c r="B355" s="59"/>
      <c r="C355" s="57"/>
      <c r="D355" s="138"/>
      <c r="E355" s="57"/>
      <c r="F355" s="138"/>
      <c r="G355"/>
      <c r="H355"/>
    </row>
    <row r="356" spans="1:8" s="142" customFormat="1" ht="15" customHeight="1">
      <c r="A356" s="304" t="s">
        <v>222</v>
      </c>
      <c r="B356" s="305"/>
      <c r="C356" s="305"/>
      <c r="D356" s="305"/>
      <c r="E356" s="305"/>
      <c r="F356" s="306"/>
      <c r="G356"/>
      <c r="H356"/>
    </row>
    <row r="357" spans="1:8" s="6" customFormat="1" ht="10.5" customHeight="1">
      <c r="A357" s="70"/>
      <c r="B357" s="59" t="s">
        <v>421</v>
      </c>
      <c r="C357" s="57" t="s">
        <v>422</v>
      </c>
      <c r="D357" s="319" t="s">
        <v>191</v>
      </c>
      <c r="E357" s="319"/>
      <c r="F357" s="138"/>
      <c r="G357"/>
      <c r="H357"/>
    </row>
    <row r="358" spans="1:8" s="6" customFormat="1" ht="10.5" customHeight="1">
      <c r="A358" s="70"/>
      <c r="B358" s="59" t="s">
        <v>225</v>
      </c>
      <c r="C358" s="57" t="s">
        <v>423</v>
      </c>
      <c r="D358" s="138">
        <v>40</v>
      </c>
      <c r="E358" s="57"/>
      <c r="F358" s="138"/>
      <c r="G358"/>
      <c r="H358"/>
    </row>
    <row r="359" spans="1:8" s="6" customFormat="1" ht="11.25" customHeight="1">
      <c r="A359" s="70"/>
      <c r="B359" s="59" t="s">
        <v>227</v>
      </c>
      <c r="C359" s="57" t="s">
        <v>424</v>
      </c>
      <c r="D359" s="138">
        <v>60</v>
      </c>
      <c r="E359" s="57"/>
      <c r="F359" s="138"/>
      <c r="G359"/>
      <c r="H359"/>
    </row>
    <row r="360" spans="1:8" s="6" customFormat="1" ht="10.5" customHeight="1">
      <c r="A360" s="70"/>
      <c r="B360" s="59" t="s">
        <v>229</v>
      </c>
      <c r="C360" s="57" t="s">
        <v>425</v>
      </c>
      <c r="D360" s="138">
        <v>55</v>
      </c>
      <c r="E360" s="57"/>
      <c r="F360" s="138"/>
      <c r="G360"/>
      <c r="H360"/>
    </row>
    <row r="361" spans="1:8" s="6" customFormat="1" ht="10.5" customHeight="1">
      <c r="A361" s="70"/>
      <c r="B361" s="59" t="s">
        <v>426</v>
      </c>
      <c r="C361" s="57" t="s">
        <v>427</v>
      </c>
      <c r="D361" s="138">
        <v>0</v>
      </c>
      <c r="E361" s="57"/>
      <c r="F361" s="138"/>
      <c r="G361" s="85"/>
      <c r="H361" s="85"/>
    </row>
    <row r="362" spans="1:8" s="6" customFormat="1" ht="10.5" customHeight="1">
      <c r="A362" s="70"/>
      <c r="B362" s="59"/>
      <c r="C362" s="57"/>
      <c r="D362" s="138"/>
      <c r="E362" s="57"/>
      <c r="F362" s="138"/>
      <c r="G362"/>
      <c r="H362"/>
    </row>
    <row r="363" spans="1:8" s="142" customFormat="1" ht="15" customHeight="1">
      <c r="A363" s="304" t="s">
        <v>231</v>
      </c>
      <c r="B363" s="305"/>
      <c r="C363" s="305"/>
      <c r="D363" s="305"/>
      <c r="E363" s="305"/>
      <c r="F363" s="306"/>
      <c r="G363"/>
      <c r="H363"/>
    </row>
    <row r="364" spans="1:8" s="6" customFormat="1" ht="10.5" customHeight="1">
      <c r="A364" s="70"/>
      <c r="B364" s="59" t="s">
        <v>232</v>
      </c>
      <c r="C364" s="57" t="s">
        <v>428</v>
      </c>
      <c r="D364" s="148">
        <v>55</v>
      </c>
      <c r="E364" s="57" t="s">
        <v>429</v>
      </c>
      <c r="F364" s="138">
        <v>70</v>
      </c>
      <c r="G364"/>
      <c r="H364"/>
    </row>
    <row r="365" spans="1:8" s="6" customFormat="1" ht="10.5" customHeight="1">
      <c r="A365" s="70"/>
      <c r="B365" s="59" t="s">
        <v>235</v>
      </c>
      <c r="C365" s="57" t="s">
        <v>430</v>
      </c>
      <c r="D365" s="148">
        <v>55</v>
      </c>
      <c r="E365" s="57" t="s">
        <v>431</v>
      </c>
      <c r="F365" s="138">
        <v>70</v>
      </c>
      <c r="G365"/>
      <c r="H365"/>
    </row>
    <row r="366" spans="1:8" s="6" customFormat="1" ht="10.5" customHeight="1">
      <c r="A366" s="70"/>
      <c r="B366" s="59" t="s">
        <v>238</v>
      </c>
      <c r="C366" s="57" t="s">
        <v>432</v>
      </c>
      <c r="D366" s="148">
        <v>55</v>
      </c>
      <c r="E366" s="57" t="s">
        <v>433</v>
      </c>
      <c r="F366" s="138">
        <v>70</v>
      </c>
      <c r="G366"/>
      <c r="H366"/>
    </row>
    <row r="367" spans="1:8" s="6" customFormat="1" ht="10.5" customHeight="1">
      <c r="A367" s="70"/>
      <c r="B367" s="59" t="s">
        <v>241</v>
      </c>
      <c r="C367" s="57" t="s">
        <v>434</v>
      </c>
      <c r="D367" s="148">
        <v>55</v>
      </c>
      <c r="E367" s="57" t="s">
        <v>435</v>
      </c>
      <c r="F367" s="138">
        <v>70</v>
      </c>
      <c r="G367"/>
      <c r="H367"/>
    </row>
    <row r="368" spans="1:8" s="6" customFormat="1" ht="10.5" customHeight="1">
      <c r="A368" s="70"/>
      <c r="B368" s="59" t="s">
        <v>244</v>
      </c>
      <c r="C368" s="57" t="s">
        <v>436</v>
      </c>
      <c r="D368" s="148">
        <v>50</v>
      </c>
      <c r="E368" s="57"/>
      <c r="F368" s="138"/>
      <c r="G368"/>
      <c r="H368"/>
    </row>
    <row r="369" spans="1:8" s="6" customFormat="1" ht="10.5" customHeight="1">
      <c r="A369" s="70"/>
      <c r="B369" s="59" t="s">
        <v>246</v>
      </c>
      <c r="C369" s="57" t="s">
        <v>437</v>
      </c>
      <c r="D369" s="138">
        <v>80</v>
      </c>
      <c r="E369" s="57"/>
      <c r="F369" s="138"/>
      <c r="G369"/>
      <c r="H369"/>
    </row>
    <row r="370" spans="1:8" s="6" customFormat="1" ht="10.5" customHeight="1">
      <c r="A370" s="70"/>
      <c r="B370" s="59"/>
      <c r="C370" s="57"/>
      <c r="D370" s="138"/>
      <c r="E370" s="57"/>
      <c r="F370" s="138"/>
      <c r="G370"/>
      <c r="H370"/>
    </row>
    <row r="371" spans="1:8" s="142" customFormat="1" ht="15" customHeight="1">
      <c r="A371" s="304" t="s">
        <v>438</v>
      </c>
      <c r="B371" s="305"/>
      <c r="C371" s="305"/>
      <c r="D371" s="305"/>
      <c r="E371" s="305"/>
      <c r="F371" s="306"/>
      <c r="G371"/>
      <c r="H371"/>
    </row>
    <row r="372" spans="1:8" s="6" customFormat="1" ht="10.5" customHeight="1">
      <c r="A372" s="70"/>
      <c r="B372" s="59" t="s">
        <v>439</v>
      </c>
      <c r="C372" s="57" t="s">
        <v>440</v>
      </c>
      <c r="D372" s="138">
        <v>75</v>
      </c>
      <c r="E372" s="57" t="s">
        <v>441</v>
      </c>
      <c r="F372" s="138">
        <v>104</v>
      </c>
      <c r="G372"/>
      <c r="H372"/>
    </row>
    <row r="373" spans="1:8" s="6" customFormat="1" ht="10.5" customHeight="1">
      <c r="A373" s="70"/>
      <c r="B373" s="59" t="s">
        <v>442</v>
      </c>
      <c r="C373" s="57" t="s">
        <v>443</v>
      </c>
      <c r="D373" s="138">
        <v>75</v>
      </c>
      <c r="E373" s="57" t="s">
        <v>444</v>
      </c>
      <c r="F373" s="138">
        <v>104</v>
      </c>
      <c r="G373"/>
      <c r="H373"/>
    </row>
    <row r="374" spans="1:8" s="6" customFormat="1" ht="10.5" customHeight="1">
      <c r="A374" s="70"/>
      <c r="B374" s="59" t="s">
        <v>445</v>
      </c>
      <c r="C374" s="57" t="s">
        <v>446</v>
      </c>
      <c r="D374" s="138">
        <v>75</v>
      </c>
      <c r="E374" s="57" t="s">
        <v>447</v>
      </c>
      <c r="F374" s="138">
        <v>104</v>
      </c>
      <c r="G374"/>
      <c r="H374"/>
    </row>
    <row r="375" spans="1:8" s="6" customFormat="1" ht="10.5" customHeight="1">
      <c r="A375" s="70"/>
      <c r="B375" s="59" t="s">
        <v>448</v>
      </c>
      <c r="C375" s="57" t="s">
        <v>449</v>
      </c>
      <c r="D375" s="138">
        <v>150</v>
      </c>
      <c r="E375" s="57" t="s">
        <v>450</v>
      </c>
      <c r="F375" s="138">
        <v>200</v>
      </c>
      <c r="G375"/>
      <c r="H375"/>
    </row>
    <row r="376" spans="1:8" s="6" customFormat="1" ht="10.5" customHeight="1">
      <c r="A376" s="70"/>
      <c r="B376" s="59" t="s">
        <v>451</v>
      </c>
      <c r="C376" s="57" t="s">
        <v>452</v>
      </c>
      <c r="D376" s="138">
        <v>80</v>
      </c>
      <c r="E376" s="57" t="s">
        <v>453</v>
      </c>
      <c r="F376" s="138">
        <v>110</v>
      </c>
      <c r="G376"/>
      <c r="H376"/>
    </row>
    <row r="377" spans="1:8" s="6" customFormat="1" ht="10.5" customHeight="1" thickBot="1">
      <c r="A377" s="70"/>
      <c r="B377" s="59"/>
      <c r="C377" s="57"/>
      <c r="D377" s="138"/>
      <c r="E377" s="57"/>
      <c r="F377" s="138"/>
      <c r="G377"/>
      <c r="H377"/>
    </row>
    <row r="378" spans="1:8" s="19" customFormat="1" ht="15" customHeight="1" thickBot="1">
      <c r="A378" s="299" t="s">
        <v>454</v>
      </c>
      <c r="B378" s="300"/>
      <c r="C378" s="300"/>
      <c r="D378" s="300"/>
      <c r="E378" s="300"/>
      <c r="F378" s="301"/>
      <c r="G378"/>
      <c r="H378"/>
    </row>
    <row r="379" spans="1:8" s="142" customFormat="1" ht="15" customHeight="1">
      <c r="A379" s="349" t="s">
        <v>315</v>
      </c>
      <c r="B379" s="350"/>
      <c r="C379" s="350"/>
      <c r="D379" s="350"/>
      <c r="E379" s="350"/>
      <c r="F379" s="351"/>
      <c r="G379"/>
      <c r="H379"/>
    </row>
    <row r="380" spans="1:8" s="6" customFormat="1" ht="10.5" customHeight="1">
      <c r="A380" s="143"/>
      <c r="B380" s="59" t="s">
        <v>316</v>
      </c>
      <c r="C380" s="57" t="s">
        <v>455</v>
      </c>
      <c r="D380" s="138">
        <v>50</v>
      </c>
      <c r="E380" s="57" t="s">
        <v>456</v>
      </c>
      <c r="F380" s="138">
        <v>75</v>
      </c>
      <c r="G380"/>
      <c r="H380"/>
    </row>
    <row r="381" spans="1:8" s="6" customFormat="1" ht="10.5" customHeight="1">
      <c r="A381" s="143"/>
      <c r="B381" s="59" t="s">
        <v>319</v>
      </c>
      <c r="C381" s="57" t="s">
        <v>457</v>
      </c>
      <c r="D381" s="138">
        <v>70</v>
      </c>
      <c r="E381" s="57"/>
      <c r="F381" s="138"/>
      <c r="G381"/>
      <c r="H381"/>
    </row>
    <row r="382" spans="1:8" s="6" customFormat="1" ht="10.5" customHeight="1">
      <c r="A382" s="143"/>
      <c r="B382" s="59"/>
      <c r="C382" s="57"/>
      <c r="D382" s="138"/>
      <c r="E382" s="57"/>
      <c r="F382" s="138"/>
      <c r="G382"/>
      <c r="H382"/>
    </row>
    <row r="383" spans="1:8" s="142" customFormat="1" ht="15" customHeight="1">
      <c r="A383" s="304" t="s">
        <v>325</v>
      </c>
      <c r="B383" s="305"/>
      <c r="C383" s="305"/>
      <c r="D383" s="305"/>
      <c r="E383" s="305"/>
      <c r="F383" s="306"/>
      <c r="G383"/>
      <c r="H383"/>
    </row>
    <row r="384" spans="1:8" s="6" customFormat="1" ht="10.5" customHeight="1">
      <c r="A384" s="70"/>
      <c r="B384" s="59" t="s">
        <v>326</v>
      </c>
      <c r="C384" s="57" t="s">
        <v>458</v>
      </c>
      <c r="D384" s="138">
        <v>0</v>
      </c>
      <c r="E384" s="57" t="s">
        <v>459</v>
      </c>
      <c r="F384" s="138">
        <v>0</v>
      </c>
      <c r="G384"/>
      <c r="H384"/>
    </row>
    <row r="385" spans="1:8" s="6" customFormat="1" ht="10.5" customHeight="1">
      <c r="A385" s="70"/>
      <c r="B385" s="59" t="s">
        <v>330</v>
      </c>
      <c r="C385" s="57" t="s">
        <v>460</v>
      </c>
      <c r="D385" s="138">
        <v>60</v>
      </c>
      <c r="E385" s="57"/>
      <c r="F385" s="138"/>
      <c r="G385"/>
      <c r="H385"/>
    </row>
    <row r="386" spans="1:8" s="6" customFormat="1" ht="10.5" customHeight="1">
      <c r="A386" s="70"/>
      <c r="B386" s="59"/>
      <c r="C386" s="57"/>
      <c r="D386" s="138"/>
      <c r="E386" s="57"/>
      <c r="F386" s="138"/>
      <c r="G386"/>
      <c r="H386"/>
    </row>
    <row r="387" spans="1:8" s="142" customFormat="1" ht="15" customHeight="1">
      <c r="A387" s="304" t="s">
        <v>461</v>
      </c>
      <c r="B387" s="305"/>
      <c r="C387" s="305"/>
      <c r="D387" s="305"/>
      <c r="E387" s="305"/>
      <c r="F387" s="306"/>
      <c r="G387"/>
      <c r="H387"/>
    </row>
    <row r="388" spans="1:8" s="6" customFormat="1" ht="10.5" customHeight="1">
      <c r="A388" s="70"/>
      <c r="B388" s="59"/>
      <c r="C388" s="57"/>
      <c r="D388" s="138"/>
      <c r="E388" s="57"/>
      <c r="F388" s="138"/>
      <c r="G388"/>
      <c r="H388"/>
    </row>
    <row r="389" spans="1:8" s="6" customFormat="1" ht="10.5" customHeight="1">
      <c r="A389" s="70"/>
      <c r="B389" s="59" t="s">
        <v>462</v>
      </c>
      <c r="C389" s="57" t="s">
        <v>463</v>
      </c>
      <c r="D389" s="138">
        <v>150</v>
      </c>
      <c r="E389" s="57" t="s">
        <v>464</v>
      </c>
      <c r="F389" s="138">
        <v>175</v>
      </c>
      <c r="G389"/>
      <c r="H389"/>
    </row>
    <row r="390" spans="1:8" s="6" customFormat="1" ht="10.5" customHeight="1">
      <c r="A390" s="70"/>
      <c r="B390" s="59"/>
      <c r="C390" s="57"/>
      <c r="D390" s="138"/>
      <c r="E390" s="57"/>
      <c r="F390" s="138"/>
      <c r="G390"/>
      <c r="H390"/>
    </row>
    <row r="391" spans="1:8" s="6" customFormat="1" ht="11.25" customHeight="1">
      <c r="A391" s="70"/>
      <c r="B391" s="59" t="s">
        <v>465</v>
      </c>
      <c r="C391" s="57" t="s">
        <v>466</v>
      </c>
      <c r="D391" s="138">
        <v>190</v>
      </c>
      <c r="E391" s="57"/>
      <c r="F391" s="138"/>
      <c r="G391"/>
      <c r="H391"/>
    </row>
    <row r="392" spans="1:8" s="6" customFormat="1" ht="10.5" customHeight="1" thickBot="1">
      <c r="A392" s="70"/>
      <c r="B392" s="59"/>
      <c r="C392" s="57"/>
      <c r="D392" s="138"/>
      <c r="E392" s="57"/>
      <c r="F392" s="138"/>
      <c r="G392"/>
      <c r="H392"/>
    </row>
    <row r="393" spans="1:8" s="14" customFormat="1" ht="57.6" customHeight="1" thickBot="1">
      <c r="A393" s="257" t="s">
        <v>58</v>
      </c>
      <c r="B393" s="258"/>
      <c r="C393" s="258"/>
      <c r="D393" s="258"/>
      <c r="E393" s="258"/>
      <c r="F393" s="259"/>
      <c r="G393"/>
      <c r="H393"/>
    </row>
    <row r="394" spans="1:8" ht="22.9" customHeight="1">
      <c r="A394" s="309" t="s">
        <v>467</v>
      </c>
      <c r="B394" s="310"/>
      <c r="C394" s="98" t="s">
        <v>61</v>
      </c>
      <c r="D394" s="262" t="s">
        <v>168</v>
      </c>
      <c r="E394" s="98" t="s">
        <v>61</v>
      </c>
      <c r="F394" s="307" t="s">
        <v>168</v>
      </c>
    </row>
    <row r="395" spans="1:8" ht="15" customHeight="1" thickBot="1">
      <c r="A395" s="104"/>
      <c r="B395" s="113" t="s">
        <v>60</v>
      </c>
      <c r="C395" s="137" t="s">
        <v>186</v>
      </c>
      <c r="D395" s="272"/>
      <c r="E395" s="137" t="s">
        <v>187</v>
      </c>
      <c r="F395" s="308"/>
    </row>
    <row r="396" spans="1:8" s="6" customFormat="1" ht="10.5" customHeight="1" thickBot="1">
      <c r="A396" s="144"/>
      <c r="B396" s="145"/>
      <c r="C396" s="145"/>
      <c r="D396" s="145"/>
      <c r="E396" s="145"/>
      <c r="F396" s="146"/>
      <c r="G396"/>
      <c r="H396"/>
    </row>
    <row r="397" spans="1:8" s="19" customFormat="1" ht="15" customHeight="1" thickBot="1">
      <c r="A397" s="299" t="s">
        <v>468</v>
      </c>
      <c r="B397" s="300"/>
      <c r="C397" s="300"/>
      <c r="D397" s="300"/>
      <c r="E397" s="300"/>
      <c r="F397" s="301"/>
      <c r="G397"/>
      <c r="H397"/>
    </row>
    <row r="398" spans="1:8" s="6" customFormat="1" ht="10.5" customHeight="1">
      <c r="A398" s="70"/>
      <c r="B398" s="59"/>
      <c r="C398" s="57"/>
      <c r="D398" s="138"/>
      <c r="E398" s="57"/>
      <c r="F398" s="138"/>
      <c r="G398"/>
      <c r="H398"/>
    </row>
    <row r="399" spans="1:8" s="142" customFormat="1" ht="15" customHeight="1">
      <c r="A399" s="304" t="s">
        <v>469</v>
      </c>
      <c r="B399" s="305"/>
      <c r="C399" s="305"/>
      <c r="D399" s="305"/>
      <c r="E399" s="305"/>
      <c r="F399" s="306"/>
      <c r="G399"/>
      <c r="H399"/>
    </row>
    <row r="400" spans="1:8" s="6" customFormat="1" ht="10.5" customHeight="1">
      <c r="A400" s="70"/>
      <c r="B400" s="59" t="s">
        <v>470</v>
      </c>
      <c r="C400" s="57" t="s">
        <v>471</v>
      </c>
      <c r="D400" s="138">
        <v>275</v>
      </c>
      <c r="E400" s="57" t="s">
        <v>472</v>
      </c>
      <c r="F400" s="138">
        <v>285</v>
      </c>
      <c r="G400"/>
      <c r="H400"/>
    </row>
    <row r="401" spans="1:8" s="6" customFormat="1" ht="10.5" customHeight="1">
      <c r="A401" s="70"/>
      <c r="B401" s="59"/>
      <c r="C401" s="57"/>
      <c r="D401" s="138"/>
      <c r="E401" s="57"/>
      <c r="F401" s="138"/>
      <c r="G401"/>
      <c r="H401"/>
    </row>
    <row r="402" spans="1:8" s="6" customFormat="1" ht="10.5" customHeight="1">
      <c r="A402" s="70"/>
      <c r="B402" s="59" t="s">
        <v>473</v>
      </c>
      <c r="C402" s="57" t="s">
        <v>474</v>
      </c>
      <c r="D402" s="138">
        <v>275</v>
      </c>
      <c r="E402" s="57" t="s">
        <v>475</v>
      </c>
      <c r="F402" s="138">
        <v>285</v>
      </c>
      <c r="G402"/>
      <c r="H402"/>
    </row>
    <row r="403" spans="1:8" s="6" customFormat="1" ht="10.5" customHeight="1">
      <c r="A403" s="70"/>
      <c r="B403" s="149"/>
      <c r="C403" s="57"/>
      <c r="D403" s="150"/>
      <c r="E403" s="57"/>
      <c r="F403" s="150"/>
      <c r="G403"/>
      <c r="H403"/>
    </row>
    <row r="404" spans="1:8" s="142" customFormat="1" ht="15" customHeight="1">
      <c r="A404" s="304" t="s">
        <v>476</v>
      </c>
      <c r="B404" s="305"/>
      <c r="C404" s="305"/>
      <c r="D404" s="305"/>
      <c r="E404" s="305"/>
      <c r="F404" s="306"/>
      <c r="G404"/>
      <c r="H404"/>
    </row>
    <row r="405" spans="1:8" s="6" customFormat="1" ht="10.5" customHeight="1">
      <c r="A405" s="70"/>
      <c r="B405" s="59" t="s">
        <v>477</v>
      </c>
      <c r="C405" s="57" t="s">
        <v>478</v>
      </c>
      <c r="D405" s="138">
        <v>210</v>
      </c>
      <c r="E405" s="57" t="s">
        <v>479</v>
      </c>
      <c r="F405" s="138">
        <v>220</v>
      </c>
      <c r="G405"/>
      <c r="H405"/>
    </row>
    <row r="406" spans="1:8" s="6" customFormat="1" ht="10.5" customHeight="1">
      <c r="A406" s="70"/>
      <c r="B406" s="59"/>
      <c r="C406" s="57"/>
      <c r="D406" s="138"/>
      <c r="E406" s="57"/>
      <c r="F406" s="138"/>
      <c r="G406"/>
      <c r="H406"/>
    </row>
    <row r="407" spans="1:8" s="6" customFormat="1" ht="10.5" customHeight="1">
      <c r="A407" s="70"/>
      <c r="B407" s="59" t="s">
        <v>480</v>
      </c>
      <c r="C407" s="57" t="s">
        <v>481</v>
      </c>
      <c r="D407" s="138">
        <v>210</v>
      </c>
      <c r="E407" s="57" t="s">
        <v>482</v>
      </c>
      <c r="F407" s="138">
        <v>220</v>
      </c>
      <c r="G407"/>
      <c r="H407"/>
    </row>
    <row r="408" spans="1:8" s="6" customFormat="1" ht="10.5" customHeight="1" thickBot="1">
      <c r="A408" s="70"/>
      <c r="B408" s="59"/>
      <c r="C408" s="57"/>
      <c r="D408" s="138"/>
      <c r="E408" s="57"/>
      <c r="F408" s="138"/>
      <c r="G408"/>
      <c r="H408"/>
    </row>
    <row r="409" spans="1:8" s="19" customFormat="1" ht="15" customHeight="1" thickBot="1">
      <c r="A409" s="299" t="s">
        <v>483</v>
      </c>
      <c r="B409" s="300"/>
      <c r="C409" s="300"/>
      <c r="D409" s="300"/>
      <c r="E409" s="300"/>
      <c r="F409" s="301"/>
      <c r="G409"/>
      <c r="H409"/>
    </row>
    <row r="410" spans="1:8" s="6" customFormat="1" ht="10.5" customHeight="1">
      <c r="A410" s="70"/>
      <c r="B410" s="59" t="s">
        <v>484</v>
      </c>
      <c r="C410" s="57" t="s">
        <v>485</v>
      </c>
      <c r="D410" s="138">
        <v>130</v>
      </c>
      <c r="E410" s="57"/>
      <c r="F410" s="138"/>
      <c r="G410"/>
      <c r="H410"/>
    </row>
    <row r="411" spans="1:8" s="6" customFormat="1" ht="10.5" customHeight="1">
      <c r="A411" s="70"/>
      <c r="B411" s="59" t="s">
        <v>486</v>
      </c>
      <c r="C411" s="57" t="s">
        <v>487</v>
      </c>
      <c r="D411" s="138">
        <v>145</v>
      </c>
      <c r="E411" s="57"/>
      <c r="F411" s="138"/>
      <c r="G411"/>
      <c r="H411"/>
    </row>
    <row r="412" spans="1:8" s="6" customFormat="1" ht="10.5" customHeight="1" thickBot="1">
      <c r="A412" s="70"/>
      <c r="B412" s="59"/>
      <c r="C412" s="57"/>
      <c r="D412" s="138"/>
      <c r="E412" s="57"/>
      <c r="F412" s="138"/>
      <c r="G412"/>
      <c r="H412"/>
    </row>
    <row r="413" spans="1:8" s="19" customFormat="1" ht="15" customHeight="1" thickBot="1">
      <c r="A413" s="299" t="s">
        <v>488</v>
      </c>
      <c r="B413" s="300"/>
      <c r="C413" s="300"/>
      <c r="D413" s="300"/>
      <c r="E413" s="300"/>
      <c r="F413" s="301"/>
      <c r="G413"/>
      <c r="H413"/>
    </row>
    <row r="414" spans="1:8" s="6" customFormat="1" ht="10.5" customHeight="1">
      <c r="A414" s="70"/>
      <c r="B414" s="59" t="s">
        <v>489</v>
      </c>
      <c r="C414" s="57" t="s">
        <v>490</v>
      </c>
      <c r="D414" s="138">
        <v>75</v>
      </c>
      <c r="E414" s="57" t="s">
        <v>491</v>
      </c>
      <c r="F414" s="138">
        <v>90</v>
      </c>
      <c r="G414"/>
      <c r="H414"/>
    </row>
    <row r="415" spans="1:8" s="6" customFormat="1" ht="10.5" customHeight="1">
      <c r="A415" s="70"/>
      <c r="B415" s="59" t="s">
        <v>492</v>
      </c>
      <c r="C415" s="57" t="s">
        <v>493</v>
      </c>
      <c r="D415" s="176">
        <v>75</v>
      </c>
      <c r="E415" s="57" t="s">
        <v>494</v>
      </c>
      <c r="F415" s="176">
        <v>95</v>
      </c>
      <c r="G415"/>
      <c r="H415"/>
    </row>
    <row r="416" spans="1:8" s="6" customFormat="1" ht="10.5" customHeight="1">
      <c r="A416" s="70"/>
      <c r="B416" s="59" t="s">
        <v>495</v>
      </c>
      <c r="C416" s="57" t="s">
        <v>496</v>
      </c>
      <c r="D416" s="176">
        <v>385</v>
      </c>
      <c r="E416" s="57"/>
      <c r="F416" s="176"/>
      <c r="G416"/>
      <c r="H416"/>
    </row>
    <row r="417" spans="1:10" s="6" customFormat="1" ht="10.5" customHeight="1">
      <c r="A417" s="70"/>
      <c r="B417" s="59" t="s">
        <v>497</v>
      </c>
      <c r="C417" s="57" t="s">
        <v>498</v>
      </c>
      <c r="D417" s="176">
        <v>440</v>
      </c>
      <c r="E417" s="57"/>
      <c r="F417" s="176"/>
      <c r="G417"/>
      <c r="H417"/>
    </row>
    <row r="418" spans="1:10" s="6" customFormat="1" ht="10.5" customHeight="1">
      <c r="A418" s="70"/>
      <c r="B418" s="59" t="s">
        <v>499</v>
      </c>
      <c r="C418" s="57" t="s">
        <v>500</v>
      </c>
      <c r="D418" s="176">
        <v>40</v>
      </c>
      <c r="E418" s="57"/>
      <c r="F418" s="176"/>
      <c r="G418"/>
      <c r="H418"/>
    </row>
    <row r="419" spans="1:10" s="6" customFormat="1" ht="10.5" customHeight="1">
      <c r="A419" s="70"/>
      <c r="B419" s="59" t="s">
        <v>501</v>
      </c>
      <c r="C419" s="57" t="s">
        <v>502</v>
      </c>
      <c r="D419" s="176">
        <v>85</v>
      </c>
      <c r="E419" s="57"/>
      <c r="F419" s="176"/>
      <c r="G419"/>
      <c r="H419"/>
    </row>
    <row r="420" spans="1:10" s="6" customFormat="1" ht="10.5" customHeight="1">
      <c r="A420" s="70"/>
      <c r="B420" s="59" t="s">
        <v>503</v>
      </c>
      <c r="C420" s="57" t="s">
        <v>504</v>
      </c>
      <c r="D420" s="176">
        <v>90</v>
      </c>
      <c r="E420" s="57"/>
      <c r="F420" s="176"/>
      <c r="G420"/>
      <c r="H420"/>
    </row>
    <row r="421" spans="1:10" s="6" customFormat="1" ht="10.5" customHeight="1">
      <c r="A421" s="70"/>
      <c r="B421" s="59" t="s">
        <v>505</v>
      </c>
      <c r="C421" s="57" t="s">
        <v>506</v>
      </c>
      <c r="D421" s="176">
        <v>95</v>
      </c>
      <c r="E421" s="57"/>
      <c r="F421" s="176"/>
      <c r="G421"/>
      <c r="H421"/>
    </row>
    <row r="422" spans="1:10" s="6" customFormat="1" ht="10.5" customHeight="1">
      <c r="A422" s="70"/>
      <c r="B422" s="59" t="s">
        <v>507</v>
      </c>
      <c r="C422" s="57" t="s">
        <v>508</v>
      </c>
      <c r="D422" s="176">
        <v>90</v>
      </c>
      <c r="E422" s="57"/>
      <c r="F422" s="176"/>
      <c r="G422"/>
      <c r="H422"/>
    </row>
    <row r="423" spans="1:10" s="6" customFormat="1" ht="10.5" customHeight="1" thickBot="1">
      <c r="A423" s="70"/>
      <c r="B423" s="59"/>
      <c r="C423" s="57"/>
      <c r="D423" s="176"/>
      <c r="E423" s="57"/>
      <c r="F423" s="176"/>
      <c r="G423"/>
      <c r="H423"/>
    </row>
    <row r="424" spans="1:10" s="19" customFormat="1" ht="15" customHeight="1" thickBot="1">
      <c r="A424" s="299" t="s">
        <v>509</v>
      </c>
      <c r="B424" s="300"/>
      <c r="C424" s="300"/>
      <c r="D424" s="300"/>
      <c r="E424" s="300"/>
      <c r="F424" s="301"/>
      <c r="G424"/>
      <c r="H424"/>
    </row>
    <row r="425" spans="1:10" s="6" customFormat="1" ht="10.5" customHeight="1">
      <c r="A425" s="70"/>
      <c r="B425" s="59" t="s">
        <v>510</v>
      </c>
      <c r="C425" s="57" t="s">
        <v>511</v>
      </c>
      <c r="D425" s="176">
        <v>799</v>
      </c>
      <c r="E425" s="57"/>
      <c r="F425" s="138"/>
      <c r="G425" s="85"/>
      <c r="H425" s="85"/>
      <c r="I425" s="176">
        <v>875</v>
      </c>
      <c r="J425" s="214">
        <f t="shared" ref="J425:J426" si="8">(D425-I425)/I425</f>
        <v>-8.6857142857142855E-2</v>
      </c>
    </row>
    <row r="426" spans="1:10" s="6" customFormat="1" ht="10.5" customHeight="1">
      <c r="A426" s="70"/>
      <c r="B426" s="59" t="s">
        <v>512</v>
      </c>
      <c r="C426" s="57" t="s">
        <v>513</v>
      </c>
      <c r="D426" s="176">
        <v>850</v>
      </c>
      <c r="E426" s="57"/>
      <c r="F426" s="138"/>
      <c r="G426" s="85"/>
      <c r="H426" s="85"/>
      <c r="I426" s="176">
        <v>920</v>
      </c>
      <c r="J426" s="214">
        <f t="shared" si="8"/>
        <v>-7.6086956521739135E-2</v>
      </c>
    </row>
    <row r="427" spans="1:10" s="6" customFormat="1" ht="10.5" customHeight="1">
      <c r="A427" s="70"/>
      <c r="B427" s="59"/>
      <c r="C427" s="57"/>
      <c r="D427" s="176"/>
      <c r="E427" s="57"/>
      <c r="F427" s="138"/>
      <c r="G427"/>
      <c r="H427"/>
      <c r="I427" s="176"/>
    </row>
    <row r="428" spans="1:10" s="6" customFormat="1" ht="10.5" customHeight="1">
      <c r="A428" s="70"/>
      <c r="B428" s="59" t="s">
        <v>514</v>
      </c>
      <c r="C428" s="57" t="s">
        <v>515</v>
      </c>
      <c r="D428" s="176">
        <v>500</v>
      </c>
      <c r="E428" s="57"/>
      <c r="F428" s="138"/>
      <c r="G428" s="85"/>
      <c r="H428" s="85"/>
      <c r="I428" s="176">
        <v>600</v>
      </c>
      <c r="J428" s="214">
        <f t="shared" ref="J428:J429" si="9">(D428-I428)/I428</f>
        <v>-0.16666666666666666</v>
      </c>
    </row>
    <row r="429" spans="1:10" s="6" customFormat="1" ht="10.5" customHeight="1">
      <c r="A429" s="70"/>
      <c r="B429" s="59" t="s">
        <v>516</v>
      </c>
      <c r="C429" s="57" t="s">
        <v>517</v>
      </c>
      <c r="D429" s="176">
        <v>600</v>
      </c>
      <c r="E429" s="57"/>
      <c r="F429" s="138"/>
      <c r="G429" s="85"/>
      <c r="H429" s="85"/>
      <c r="I429" s="176">
        <v>700</v>
      </c>
      <c r="J429" s="214">
        <f t="shared" si="9"/>
        <v>-0.14285714285714285</v>
      </c>
    </row>
    <row r="430" spans="1:10" s="6" customFormat="1" ht="10.5" customHeight="1" thickBot="1">
      <c r="A430" s="70"/>
      <c r="B430" s="59"/>
      <c r="C430" s="57"/>
      <c r="D430" s="176"/>
      <c r="E430" s="57"/>
      <c r="F430" s="138"/>
      <c r="G430"/>
      <c r="H430"/>
    </row>
    <row r="431" spans="1:10" s="14" customFormat="1" ht="57.6" customHeight="1" thickBot="1">
      <c r="A431" s="257" t="s">
        <v>58</v>
      </c>
      <c r="B431" s="258"/>
      <c r="C431" s="258"/>
      <c r="D431" s="258"/>
      <c r="E431" s="258"/>
      <c r="F431" s="259"/>
      <c r="G431"/>
      <c r="H431"/>
    </row>
    <row r="432" spans="1:10" ht="22.9" customHeight="1">
      <c r="A432" s="309" t="s">
        <v>518</v>
      </c>
      <c r="B432" s="310"/>
      <c r="C432" s="98" t="s">
        <v>61</v>
      </c>
      <c r="D432" s="262" t="s">
        <v>168</v>
      </c>
      <c r="E432" s="98" t="s">
        <v>61</v>
      </c>
      <c r="F432" s="307" t="s">
        <v>168</v>
      </c>
    </row>
    <row r="433" spans="1:8" ht="15" customHeight="1" thickBot="1">
      <c r="A433" s="104"/>
      <c r="B433" s="113" t="s">
        <v>60</v>
      </c>
      <c r="C433" s="137" t="s">
        <v>186</v>
      </c>
      <c r="D433" s="272"/>
      <c r="E433" s="137" t="s">
        <v>187</v>
      </c>
      <c r="F433" s="308"/>
    </row>
    <row r="434" spans="1:8" s="6" customFormat="1" ht="10.5" customHeight="1" thickBot="1">
      <c r="A434" s="70"/>
      <c r="B434" s="59"/>
      <c r="C434" s="57"/>
      <c r="D434" s="138"/>
      <c r="E434" s="57"/>
      <c r="F434" s="138"/>
      <c r="G434"/>
      <c r="H434"/>
    </row>
    <row r="435" spans="1:8" s="6" customFormat="1" ht="15" customHeight="1" thickBot="1">
      <c r="A435" s="270" t="s">
        <v>519</v>
      </c>
      <c r="B435" s="300"/>
      <c r="C435" s="300"/>
      <c r="D435" s="300"/>
      <c r="E435" s="300"/>
      <c r="F435" s="301"/>
      <c r="G435"/>
      <c r="H435"/>
    </row>
    <row r="436" spans="1:8" s="6" customFormat="1" ht="12" customHeight="1">
      <c r="A436" s="311" t="s">
        <v>520</v>
      </c>
      <c r="B436" s="59" t="s">
        <v>521</v>
      </c>
      <c r="C436" s="57" t="s">
        <v>522</v>
      </c>
      <c r="D436" s="176">
        <v>140</v>
      </c>
      <c r="E436" s="57" t="s">
        <v>523</v>
      </c>
      <c r="F436" s="138">
        <v>150</v>
      </c>
      <c r="G436"/>
      <c r="H436"/>
    </row>
    <row r="437" spans="1:8" s="6" customFormat="1" ht="12" customHeight="1">
      <c r="A437" s="343"/>
      <c r="B437" s="59" t="s">
        <v>524</v>
      </c>
      <c r="C437" s="57" t="s">
        <v>525</v>
      </c>
      <c r="D437" s="176">
        <v>150</v>
      </c>
      <c r="E437" s="57" t="s">
        <v>526</v>
      </c>
      <c r="F437" s="138">
        <v>165</v>
      </c>
      <c r="G437"/>
      <c r="H437"/>
    </row>
    <row r="438" spans="1:8" s="6" customFormat="1" ht="12" customHeight="1">
      <c r="A438" s="343"/>
      <c r="B438" s="59" t="s">
        <v>527</v>
      </c>
      <c r="C438" s="57" t="s">
        <v>528</v>
      </c>
      <c r="D438" s="176">
        <v>170</v>
      </c>
      <c r="E438" s="57" t="s">
        <v>529</v>
      </c>
      <c r="F438" s="138">
        <v>180</v>
      </c>
      <c r="G438"/>
      <c r="H438"/>
    </row>
    <row r="439" spans="1:8" s="6" customFormat="1" ht="20.100000000000001" customHeight="1">
      <c r="A439" s="312"/>
      <c r="B439" s="59" t="s">
        <v>530</v>
      </c>
      <c r="C439" s="57" t="s">
        <v>531</v>
      </c>
      <c r="D439" s="176">
        <v>195</v>
      </c>
      <c r="E439" s="57" t="s">
        <v>532</v>
      </c>
      <c r="F439" s="138">
        <v>215</v>
      </c>
      <c r="G439"/>
      <c r="H439"/>
    </row>
    <row r="440" spans="1:8" s="6" customFormat="1">
      <c r="A440" s="226"/>
      <c r="B440" s="59" t="s">
        <v>533</v>
      </c>
      <c r="C440" s="57" t="s">
        <v>534</v>
      </c>
      <c r="D440" s="138">
        <v>48</v>
      </c>
      <c r="E440" s="57" t="s">
        <v>535</v>
      </c>
      <c r="F440" s="138">
        <v>48</v>
      </c>
      <c r="G440"/>
      <c r="H440"/>
    </row>
    <row r="441" spans="1:8" s="6" customFormat="1">
      <c r="A441" s="226"/>
      <c r="B441" s="59" t="s">
        <v>536</v>
      </c>
      <c r="C441" s="57" t="s">
        <v>537</v>
      </c>
      <c r="D441" s="138">
        <v>48</v>
      </c>
      <c r="E441" s="57" t="s">
        <v>538</v>
      </c>
      <c r="F441" s="138">
        <v>48</v>
      </c>
      <c r="G441"/>
      <c r="H441"/>
    </row>
    <row r="442" spans="1:8" s="6" customFormat="1" ht="10.5" customHeight="1">
      <c r="A442" s="70"/>
      <c r="B442" s="59"/>
      <c r="C442" s="57"/>
      <c r="D442" s="138"/>
      <c r="E442" s="57"/>
      <c r="F442" s="138"/>
      <c r="G442"/>
      <c r="H442"/>
    </row>
    <row r="443" spans="1:8" s="6" customFormat="1" ht="15" customHeight="1">
      <c r="A443" s="304" t="s">
        <v>539</v>
      </c>
      <c r="B443" s="305"/>
      <c r="C443" s="305"/>
      <c r="D443" s="305"/>
      <c r="E443" s="305"/>
      <c r="F443" s="306"/>
      <c r="G443"/>
      <c r="H443"/>
    </row>
    <row r="444" spans="1:8" s="6" customFormat="1" ht="12" customHeight="1">
      <c r="A444" s="311" t="s">
        <v>540</v>
      </c>
      <c r="B444" s="59" t="s">
        <v>541</v>
      </c>
      <c r="C444" s="57" t="s">
        <v>542</v>
      </c>
      <c r="D444" s="176">
        <v>43</v>
      </c>
      <c r="E444" s="57" t="s">
        <v>543</v>
      </c>
      <c r="F444" s="138">
        <v>48</v>
      </c>
      <c r="G444"/>
      <c r="H444"/>
    </row>
    <row r="445" spans="1:8" s="6" customFormat="1" ht="12" customHeight="1">
      <c r="A445" s="312"/>
      <c r="B445" s="59" t="s">
        <v>544</v>
      </c>
      <c r="C445" s="57" t="s">
        <v>545</v>
      </c>
      <c r="D445" s="176">
        <v>58</v>
      </c>
      <c r="E445" s="57" t="s">
        <v>546</v>
      </c>
      <c r="F445" s="138">
        <v>63</v>
      </c>
      <c r="G445"/>
      <c r="H445"/>
    </row>
    <row r="446" spans="1:8" s="6" customFormat="1" ht="10.5" customHeight="1" thickBot="1">
      <c r="A446" s="70"/>
      <c r="B446" s="59"/>
      <c r="C446" s="57"/>
      <c r="D446" s="138"/>
      <c r="E446" s="57"/>
      <c r="F446" s="138"/>
      <c r="G446"/>
      <c r="H446"/>
    </row>
    <row r="447" spans="1:8" s="6" customFormat="1" ht="15" customHeight="1" thickBot="1">
      <c r="A447" s="299" t="s">
        <v>547</v>
      </c>
      <c r="B447" s="300"/>
      <c r="C447" s="300"/>
      <c r="D447" s="300"/>
      <c r="E447" s="300"/>
      <c r="F447" s="301"/>
      <c r="G447"/>
      <c r="H447"/>
    </row>
    <row r="448" spans="1:8" s="6" customFormat="1" ht="12" customHeight="1">
      <c r="A448" s="311" t="s">
        <v>540</v>
      </c>
      <c r="B448" s="59" t="s">
        <v>541</v>
      </c>
      <c r="C448" s="57" t="s">
        <v>548</v>
      </c>
      <c r="D448" s="138">
        <v>43</v>
      </c>
      <c r="E448" s="57" t="s">
        <v>549</v>
      </c>
      <c r="F448" s="138">
        <v>48</v>
      </c>
      <c r="G448"/>
      <c r="H448"/>
    </row>
    <row r="449" spans="1:8" s="6" customFormat="1" ht="12" customHeight="1">
      <c r="A449" s="312"/>
      <c r="B449" s="59" t="s">
        <v>544</v>
      </c>
      <c r="C449" s="57" t="s">
        <v>550</v>
      </c>
      <c r="D449" s="138">
        <v>58</v>
      </c>
      <c r="E449" s="57" t="s">
        <v>551</v>
      </c>
      <c r="F449" s="138">
        <v>63</v>
      </c>
      <c r="G449"/>
      <c r="H449"/>
    </row>
    <row r="450" spans="1:8" s="6" customFormat="1" ht="10.5" customHeight="1" thickBot="1">
      <c r="A450" s="70"/>
      <c r="B450" s="59"/>
      <c r="C450" s="57"/>
      <c r="D450" s="138"/>
      <c r="E450" s="57"/>
      <c r="F450" s="138"/>
      <c r="G450"/>
      <c r="H450"/>
    </row>
    <row r="451" spans="1:8" s="6" customFormat="1" ht="15" customHeight="1" thickBot="1">
      <c r="A451" s="299" t="s">
        <v>552</v>
      </c>
      <c r="B451" s="300"/>
      <c r="C451" s="300"/>
      <c r="D451" s="300"/>
      <c r="E451" s="300"/>
      <c r="F451" s="301"/>
      <c r="G451"/>
      <c r="H451"/>
    </row>
    <row r="452" spans="1:8" s="6" customFormat="1" ht="10.5" customHeight="1">
      <c r="A452" s="70"/>
      <c r="B452" s="59"/>
      <c r="C452" s="57"/>
      <c r="D452" s="138"/>
      <c r="E452" s="57"/>
      <c r="F452" s="138"/>
      <c r="G452"/>
      <c r="H452"/>
    </row>
    <row r="453" spans="1:8" s="139" customFormat="1" ht="15" customHeight="1">
      <c r="A453" s="304" t="s">
        <v>553</v>
      </c>
      <c r="B453" s="305"/>
      <c r="C453" s="305"/>
      <c r="D453" s="305"/>
      <c r="E453" s="305"/>
      <c r="F453" s="306"/>
      <c r="G453"/>
      <c r="H453"/>
    </row>
    <row r="454" spans="1:8" s="6" customFormat="1" ht="12" customHeight="1">
      <c r="A454" s="320" t="s">
        <v>554</v>
      </c>
      <c r="B454" s="59" t="s">
        <v>555</v>
      </c>
      <c r="C454" s="57" t="s">
        <v>556</v>
      </c>
      <c r="D454" s="138">
        <v>7.5</v>
      </c>
      <c r="E454" s="57"/>
      <c r="F454" s="138"/>
      <c r="G454"/>
      <c r="H454"/>
    </row>
    <row r="455" spans="1:8" s="6" customFormat="1" ht="12" customHeight="1">
      <c r="A455" s="321"/>
      <c r="B455" s="59" t="s">
        <v>557</v>
      </c>
      <c r="C455" s="57" t="s">
        <v>558</v>
      </c>
      <c r="D455" s="138">
        <v>7.5</v>
      </c>
      <c r="E455" s="57"/>
      <c r="F455" s="138"/>
      <c r="G455"/>
      <c r="H455"/>
    </row>
    <row r="456" spans="1:8" s="6" customFormat="1" ht="12" customHeight="1">
      <c r="A456" s="321"/>
      <c r="B456" s="59" t="s">
        <v>559</v>
      </c>
      <c r="C456" s="57" t="s">
        <v>560</v>
      </c>
      <c r="D456" s="138">
        <v>7.5</v>
      </c>
      <c r="E456" s="57"/>
      <c r="F456" s="138"/>
      <c r="G456"/>
      <c r="H456"/>
    </row>
    <row r="457" spans="1:8" s="6" customFormat="1" ht="12" customHeight="1">
      <c r="A457" s="321"/>
      <c r="B457" s="59" t="s">
        <v>561</v>
      </c>
      <c r="C457" s="57" t="s">
        <v>562</v>
      </c>
      <c r="D457" s="138">
        <v>7.5</v>
      </c>
      <c r="E457" s="57"/>
      <c r="F457" s="138"/>
      <c r="G457"/>
      <c r="H457"/>
    </row>
    <row r="458" spans="1:8" s="6" customFormat="1">
      <c r="A458" s="321"/>
      <c r="B458" s="59" t="s">
        <v>563</v>
      </c>
      <c r="C458" s="57" t="s">
        <v>564</v>
      </c>
      <c r="D458" s="138">
        <v>7.5</v>
      </c>
      <c r="E458" s="57"/>
      <c r="F458" s="138"/>
      <c r="G458"/>
      <c r="H458"/>
    </row>
    <row r="459" spans="1:8" s="6" customFormat="1">
      <c r="A459" s="322"/>
      <c r="B459" s="59" t="s">
        <v>565</v>
      </c>
      <c r="C459" s="57" t="s">
        <v>566</v>
      </c>
      <c r="D459" s="138">
        <v>7.5</v>
      </c>
      <c r="E459" s="57"/>
      <c r="F459" s="138"/>
      <c r="G459"/>
      <c r="H459"/>
    </row>
    <row r="460" spans="1:8" s="6" customFormat="1" ht="10.5" customHeight="1">
      <c r="A460" s="70"/>
      <c r="B460" s="59"/>
      <c r="C460" s="57"/>
      <c r="D460" s="138"/>
      <c r="E460" s="57"/>
      <c r="F460" s="138"/>
      <c r="G460"/>
      <c r="H460"/>
    </row>
    <row r="461" spans="1:8" s="6" customFormat="1" ht="10.5" customHeight="1" thickBot="1">
      <c r="A461" s="70"/>
      <c r="B461" s="59"/>
      <c r="C461" s="57"/>
      <c r="D461" s="138"/>
      <c r="E461" s="57"/>
      <c r="F461" s="138"/>
      <c r="G461"/>
      <c r="H461"/>
    </row>
    <row r="462" spans="1:8" ht="22.9" customHeight="1">
      <c r="A462" s="309" t="s">
        <v>567</v>
      </c>
      <c r="B462" s="310"/>
      <c r="C462" s="98" t="s">
        <v>61</v>
      </c>
      <c r="D462" s="262" t="s">
        <v>168</v>
      </c>
      <c r="E462" s="98" t="s">
        <v>61</v>
      </c>
      <c r="F462" s="307" t="s">
        <v>168</v>
      </c>
    </row>
    <row r="463" spans="1:8" ht="15" customHeight="1" thickBot="1">
      <c r="A463" s="104"/>
      <c r="B463" s="113" t="s">
        <v>60</v>
      </c>
      <c r="C463" s="137" t="s">
        <v>186</v>
      </c>
      <c r="D463" s="272"/>
      <c r="E463" s="137" t="s">
        <v>187</v>
      </c>
      <c r="F463" s="308"/>
    </row>
    <row r="464" spans="1:8" s="6" customFormat="1" ht="10.5" customHeight="1" thickBot="1">
      <c r="A464" s="70"/>
      <c r="B464" s="59"/>
      <c r="C464" s="57"/>
      <c r="D464" s="138"/>
      <c r="E464" s="57"/>
      <c r="F464" s="138"/>
      <c r="G464"/>
      <c r="H464"/>
    </row>
    <row r="465" spans="1:8" s="6" customFormat="1" ht="15" customHeight="1" thickBot="1">
      <c r="A465" s="299" t="s">
        <v>568</v>
      </c>
      <c r="B465" s="300"/>
      <c r="C465" s="300"/>
      <c r="D465" s="300"/>
      <c r="E465" s="300"/>
      <c r="F465" s="301"/>
      <c r="G465"/>
      <c r="H465"/>
    </row>
    <row r="466" spans="1:8" s="6" customFormat="1" ht="10.5" customHeight="1">
      <c r="A466" s="70"/>
      <c r="B466" s="59"/>
      <c r="C466" s="57"/>
      <c r="D466" s="138"/>
      <c r="E466" s="57"/>
      <c r="F466" s="138"/>
      <c r="G466"/>
      <c r="H466"/>
    </row>
    <row r="467" spans="1:8" s="139" customFormat="1" ht="15" customHeight="1">
      <c r="A467" s="304" t="s">
        <v>569</v>
      </c>
      <c r="B467" s="305"/>
      <c r="C467" s="305"/>
      <c r="D467" s="305"/>
      <c r="E467" s="305"/>
      <c r="F467" s="306"/>
      <c r="G467"/>
      <c r="H467"/>
    </row>
    <row r="468" spans="1:8" s="6" customFormat="1" ht="10.5" customHeight="1">
      <c r="A468" s="70"/>
      <c r="B468" s="59" t="s">
        <v>570</v>
      </c>
      <c r="C468" s="57" t="s">
        <v>571</v>
      </c>
      <c r="D468" s="323" t="s">
        <v>191</v>
      </c>
      <c r="E468" s="323"/>
      <c r="F468" s="138"/>
      <c r="G468"/>
      <c r="H468"/>
    </row>
    <row r="469" spans="1:8" s="6" customFormat="1" ht="10.5" customHeight="1">
      <c r="A469" s="70"/>
      <c r="B469" s="59" t="s">
        <v>572</v>
      </c>
      <c r="C469" s="57" t="s">
        <v>573</v>
      </c>
      <c r="D469" s="352" t="s">
        <v>191</v>
      </c>
      <c r="E469" s="352"/>
      <c r="F469" s="138"/>
      <c r="G469"/>
      <c r="H469"/>
    </row>
    <row r="470" spans="1:8" s="6" customFormat="1" ht="10.5" customHeight="1">
      <c r="A470" s="70"/>
      <c r="B470" s="59"/>
      <c r="C470" s="57"/>
      <c r="D470" s="138"/>
      <c r="E470" s="57"/>
      <c r="F470" s="138"/>
      <c r="G470"/>
      <c r="H470"/>
    </row>
    <row r="471" spans="1:8" s="139" customFormat="1" ht="15" customHeight="1">
      <c r="A471" s="304" t="s">
        <v>574</v>
      </c>
      <c r="B471" s="305"/>
      <c r="C471" s="305"/>
      <c r="D471" s="305"/>
      <c r="E471" s="305"/>
      <c r="F471" s="306"/>
      <c r="G471"/>
      <c r="H471"/>
    </row>
    <row r="472" spans="1:8" s="6" customFormat="1" ht="10.5" customHeight="1">
      <c r="A472" s="70"/>
      <c r="B472" s="59" t="s">
        <v>570</v>
      </c>
      <c r="C472" s="57" t="s">
        <v>575</v>
      </c>
      <c r="D472" s="323" t="s">
        <v>191</v>
      </c>
      <c r="E472" s="323"/>
      <c r="F472" s="138"/>
      <c r="G472"/>
      <c r="H472"/>
    </row>
    <row r="473" spans="1:8" s="6" customFormat="1" ht="10.5" customHeight="1">
      <c r="A473" s="70"/>
      <c r="B473" s="59" t="s">
        <v>576</v>
      </c>
      <c r="C473" s="57" t="s">
        <v>577</v>
      </c>
      <c r="D473" s="138">
        <v>75</v>
      </c>
      <c r="E473" s="57"/>
      <c r="F473" s="138"/>
      <c r="G473"/>
      <c r="H473"/>
    </row>
    <row r="474" spans="1:8" s="6" customFormat="1" ht="10.5" customHeight="1">
      <c r="A474" s="70"/>
      <c r="B474" s="59"/>
      <c r="C474" s="57"/>
      <c r="D474" s="138"/>
      <c r="E474" s="57"/>
      <c r="F474" s="138"/>
      <c r="G474"/>
      <c r="H474"/>
    </row>
    <row r="475" spans="1:8" s="139" customFormat="1" ht="15" customHeight="1">
      <c r="A475" s="455" t="s">
        <v>578</v>
      </c>
      <c r="B475" s="456"/>
      <c r="C475" s="456"/>
      <c r="D475" s="456"/>
      <c r="E475" s="456"/>
      <c r="F475" s="457"/>
      <c r="G475"/>
      <c r="H475"/>
    </row>
    <row r="476" spans="1:8" s="6" customFormat="1" ht="10.5" customHeight="1">
      <c r="A476" s="70"/>
      <c r="B476" s="59" t="s">
        <v>579</v>
      </c>
      <c r="C476" s="57" t="s">
        <v>580</v>
      </c>
      <c r="D476" s="182">
        <v>120</v>
      </c>
      <c r="E476" s="181"/>
      <c r="F476" s="138"/>
      <c r="G476"/>
      <c r="H476"/>
    </row>
    <row r="477" spans="1:8" s="6" customFormat="1" ht="10.5" customHeight="1" thickBot="1">
      <c r="A477" s="70"/>
      <c r="B477" s="59"/>
      <c r="C477" s="57"/>
      <c r="D477" s="138"/>
      <c r="E477" s="57"/>
      <c r="F477" s="138"/>
      <c r="G477"/>
      <c r="H477"/>
    </row>
    <row r="478" spans="1:8" s="6" customFormat="1" ht="15" customHeight="1" thickBot="1">
      <c r="A478" s="299" t="s">
        <v>581</v>
      </c>
      <c r="B478" s="300"/>
      <c r="C478" s="300"/>
      <c r="D478" s="300"/>
      <c r="E478" s="300"/>
      <c r="F478" s="301"/>
      <c r="G478"/>
      <c r="H478"/>
    </row>
    <row r="479" spans="1:8" s="6" customFormat="1" ht="10.5" customHeight="1">
      <c r="A479" s="70"/>
      <c r="B479" s="59"/>
      <c r="C479" s="57"/>
      <c r="D479" s="138"/>
      <c r="E479" s="57"/>
      <c r="F479" s="138"/>
      <c r="G479"/>
      <c r="H479"/>
    </row>
    <row r="480" spans="1:8" s="139" customFormat="1" ht="15" customHeight="1">
      <c r="A480" s="304" t="s">
        <v>582</v>
      </c>
      <c r="B480" s="305"/>
      <c r="C480" s="305"/>
      <c r="D480" s="305"/>
      <c r="E480" s="305"/>
      <c r="F480" s="306"/>
      <c r="G480"/>
      <c r="H480"/>
    </row>
    <row r="481" spans="1:19" s="6" customFormat="1" ht="10.5" customHeight="1">
      <c r="A481" s="70"/>
      <c r="B481" s="59" t="s">
        <v>570</v>
      </c>
      <c r="C481" s="57" t="s">
        <v>583</v>
      </c>
      <c r="D481" s="138">
        <v>53</v>
      </c>
      <c r="E481" s="162"/>
      <c r="F481" s="138"/>
      <c r="G481"/>
      <c r="H481"/>
    </row>
    <row r="482" spans="1:19" s="6" customFormat="1" ht="10.5" customHeight="1">
      <c r="A482" s="70"/>
      <c r="B482" s="59"/>
      <c r="C482" s="57"/>
      <c r="D482" s="138"/>
      <c r="E482" s="70"/>
      <c r="F482" s="138"/>
      <c r="G482"/>
      <c r="H482"/>
    </row>
    <row r="483" spans="1:19" s="139" customFormat="1" ht="16.5" customHeight="1">
      <c r="A483" s="455" t="s">
        <v>578</v>
      </c>
      <c r="B483" s="456"/>
      <c r="C483" s="456"/>
      <c r="D483" s="456"/>
      <c r="E483" s="456"/>
      <c r="F483" s="457"/>
      <c r="G483"/>
      <c r="H483"/>
    </row>
    <row r="484" spans="1:19" s="6" customFormat="1" ht="16.5" customHeight="1">
      <c r="A484" s="70"/>
      <c r="B484" s="59" t="s">
        <v>584</v>
      </c>
      <c r="C484" s="57" t="s">
        <v>585</v>
      </c>
      <c r="D484" s="182">
        <v>100</v>
      </c>
      <c r="E484" s="181"/>
      <c r="F484" s="138"/>
      <c r="G484"/>
      <c r="H484"/>
    </row>
    <row r="485" spans="1:19" s="6" customFormat="1" ht="16.5" customHeight="1">
      <c r="A485" s="70"/>
      <c r="B485" s="59" t="s">
        <v>586</v>
      </c>
      <c r="C485" s="57" t="s">
        <v>587</v>
      </c>
      <c r="D485" s="183">
        <v>75</v>
      </c>
      <c r="E485" s="184"/>
      <c r="F485" s="138"/>
      <c r="G485"/>
      <c r="H485"/>
    </row>
    <row r="486" spans="1:19" s="6" customFormat="1" ht="16.5" customHeight="1">
      <c r="A486" s="70"/>
      <c r="B486" s="421" t="s">
        <v>588</v>
      </c>
      <c r="C486" s="57" t="s">
        <v>589</v>
      </c>
      <c r="D486" s="183">
        <v>160</v>
      </c>
      <c r="E486" s="184"/>
      <c r="F486" s="138"/>
      <c r="G486"/>
      <c r="H486"/>
    </row>
    <row r="487" spans="1:19" s="6" customFormat="1" ht="10.5" customHeight="1" thickBot="1">
      <c r="A487" s="70"/>
      <c r="B487" s="59"/>
      <c r="C487" s="57"/>
      <c r="D487" s="138"/>
      <c r="E487" s="57"/>
      <c r="F487" s="138"/>
      <c r="G487"/>
      <c r="H487"/>
    </row>
    <row r="488" spans="1:19" s="14" customFormat="1" ht="57.6" customHeight="1" thickBot="1">
      <c r="A488" s="257" t="s">
        <v>590</v>
      </c>
      <c r="B488" s="258"/>
      <c r="C488" s="258"/>
      <c r="D488" s="258"/>
      <c r="E488" s="258"/>
      <c r="F488" s="259"/>
      <c r="G488"/>
      <c r="H488"/>
    </row>
    <row r="489" spans="1:19" ht="54.6" customHeight="1" thickBot="1">
      <c r="A489" s="157" t="s">
        <v>591</v>
      </c>
      <c r="B489" s="260" t="s">
        <v>592</v>
      </c>
      <c r="C489" s="260"/>
      <c r="D489" s="260"/>
      <c r="E489" s="260"/>
      <c r="F489" s="261"/>
    </row>
    <row r="490" spans="1:19" s="44" customFormat="1" ht="18" customHeight="1">
      <c r="A490" s="92" t="s">
        <v>593</v>
      </c>
      <c r="B490" s="93"/>
      <c r="C490" s="93"/>
      <c r="D490" s="93"/>
      <c r="E490" s="262" t="s">
        <v>594</v>
      </c>
      <c r="F490" s="264" t="s">
        <v>168</v>
      </c>
      <c r="G490"/>
      <c r="H490"/>
    </row>
    <row r="491" spans="1:19" s="5" customFormat="1" ht="18" customHeight="1" thickBot="1">
      <c r="A491" s="192" t="s">
        <v>595</v>
      </c>
      <c r="B491" s="89" t="s">
        <v>60</v>
      </c>
      <c r="C491" s="94"/>
      <c r="D491" s="94"/>
      <c r="E491" s="263"/>
      <c r="F491" s="265"/>
      <c r="G491"/>
      <c r="H491" s="438"/>
      <c r="I491" s="430"/>
      <c r="J491" s="430"/>
      <c r="K491" s="430"/>
      <c r="L491" s="430"/>
      <c r="M491" s="430"/>
      <c r="N491" s="430"/>
      <c r="O491" s="430"/>
      <c r="P491" s="430"/>
      <c r="Q491" s="430"/>
      <c r="R491" s="430"/>
      <c r="S491" s="430"/>
    </row>
    <row r="492" spans="1:19" s="6" customFormat="1" ht="14.25" customHeight="1">
      <c r="A492" s="297" t="s">
        <v>596</v>
      </c>
      <c r="B492" s="284" t="s">
        <v>597</v>
      </c>
      <c r="C492" s="284"/>
      <c r="D492" s="284"/>
      <c r="E492" s="422" t="s">
        <v>1077</v>
      </c>
      <c r="F492" s="12">
        <v>3140</v>
      </c>
      <c r="G492" s="85"/>
      <c r="H492" s="450"/>
      <c r="I492" s="206"/>
      <c r="J492" s="431"/>
      <c r="K492" s="432"/>
      <c r="L492" s="432"/>
      <c r="M492" s="432"/>
      <c r="N492" s="434"/>
      <c r="O492" s="434"/>
      <c r="P492" s="434"/>
      <c r="Q492" s="432"/>
      <c r="R492" s="432"/>
      <c r="S492" s="428"/>
    </row>
    <row r="493" spans="1:19" s="6" customFormat="1" ht="14.25" customHeight="1">
      <c r="A493" s="285"/>
      <c r="B493" s="284" t="s">
        <v>598</v>
      </c>
      <c r="C493" s="284"/>
      <c r="D493" s="284"/>
      <c r="E493" s="422" t="s">
        <v>599</v>
      </c>
      <c r="F493" s="12">
        <v>3140</v>
      </c>
      <c r="G493" s="85"/>
      <c r="H493" s="450"/>
      <c r="I493" s="206"/>
      <c r="J493" s="431"/>
      <c r="K493" s="432"/>
      <c r="L493" s="432"/>
      <c r="M493" s="432"/>
      <c r="N493" s="433"/>
      <c r="O493" s="434"/>
      <c r="P493" s="434"/>
      <c r="Q493" s="432"/>
      <c r="R493" s="432"/>
      <c r="S493" s="428"/>
    </row>
    <row r="494" spans="1:19" s="6" customFormat="1" ht="14.25" customHeight="1">
      <c r="A494" s="285"/>
      <c r="B494" s="284" t="s">
        <v>600</v>
      </c>
      <c r="C494" s="284"/>
      <c r="D494" s="284"/>
      <c r="E494" s="422" t="s">
        <v>601</v>
      </c>
      <c r="F494" s="12">
        <v>3525</v>
      </c>
      <c r="G494"/>
      <c r="H494" s="438"/>
      <c r="I494" s="206"/>
      <c r="J494" s="431"/>
      <c r="K494" s="432"/>
      <c r="L494" s="432"/>
      <c r="M494" s="432"/>
      <c r="N494" s="434"/>
      <c r="O494" s="434"/>
      <c r="P494" s="434"/>
      <c r="Q494" s="432"/>
      <c r="R494" s="432"/>
      <c r="S494" s="428"/>
    </row>
    <row r="495" spans="1:19" s="6" customFormat="1" ht="14.25" customHeight="1">
      <c r="A495" s="285"/>
      <c r="B495" s="289" t="s">
        <v>602</v>
      </c>
      <c r="C495" s="289"/>
      <c r="D495" s="289"/>
      <c r="E495" s="422" t="s">
        <v>603</v>
      </c>
      <c r="F495" s="12">
        <v>3525</v>
      </c>
      <c r="G495"/>
      <c r="H495" s="438"/>
      <c r="I495" s="206"/>
      <c r="J495" s="431"/>
      <c r="K495" s="432"/>
      <c r="L495" s="432"/>
      <c r="M495" s="432"/>
      <c r="N495" s="434"/>
      <c r="O495" s="434"/>
      <c r="P495" s="434"/>
      <c r="Q495" s="432"/>
      <c r="R495" s="432"/>
      <c r="S495" s="428"/>
    </row>
    <row r="496" spans="1:19" s="6" customFormat="1" ht="14.25" customHeight="1">
      <c r="A496" s="285" t="s">
        <v>604</v>
      </c>
      <c r="B496" s="284" t="s">
        <v>605</v>
      </c>
      <c r="C496" s="284"/>
      <c r="D496" s="284"/>
      <c r="E496" s="422" t="s">
        <v>1078</v>
      </c>
      <c r="F496" s="12">
        <v>3140</v>
      </c>
      <c r="G496"/>
      <c r="H496" s="438"/>
      <c r="I496" s="206"/>
      <c r="J496" s="431"/>
      <c r="K496" s="432"/>
      <c r="L496" s="432"/>
      <c r="M496" s="432"/>
      <c r="N496" s="434"/>
      <c r="O496" s="434"/>
      <c r="P496" s="434"/>
      <c r="Q496" s="432"/>
      <c r="R496" s="432"/>
      <c r="S496" s="428"/>
    </row>
    <row r="497" spans="1:19" s="6" customFormat="1" ht="14.25" customHeight="1">
      <c r="A497" s="285"/>
      <c r="B497" s="284" t="s">
        <v>606</v>
      </c>
      <c r="C497" s="284"/>
      <c r="D497" s="284"/>
      <c r="E497" s="422" t="s">
        <v>607</v>
      </c>
      <c r="F497" s="12">
        <v>3140</v>
      </c>
      <c r="G497"/>
      <c r="H497" s="438"/>
      <c r="I497" s="428"/>
      <c r="J497" s="428"/>
      <c r="K497" s="432"/>
      <c r="L497" s="432"/>
      <c r="M497" s="432"/>
      <c r="N497" s="433"/>
      <c r="O497" s="434"/>
      <c r="P497" s="434"/>
      <c r="Q497" s="432"/>
      <c r="R497" s="432"/>
      <c r="S497" s="428"/>
    </row>
    <row r="498" spans="1:19" s="6" customFormat="1" ht="14.25" customHeight="1">
      <c r="A498" s="285"/>
      <c r="B498" s="284" t="s">
        <v>608</v>
      </c>
      <c r="C498" s="284"/>
      <c r="D498" s="284"/>
      <c r="E498" s="422" t="s">
        <v>609</v>
      </c>
      <c r="F498" s="12">
        <v>3525</v>
      </c>
      <c r="G498"/>
      <c r="H498" s="438"/>
      <c r="I498" s="428"/>
      <c r="J498" s="428"/>
      <c r="K498" s="428"/>
      <c r="L498" s="428"/>
      <c r="M498" s="428"/>
      <c r="N498" s="428"/>
      <c r="O498" s="428"/>
      <c r="P498" s="428"/>
      <c r="Q498" s="428"/>
      <c r="R498" s="428"/>
      <c r="S498" s="428"/>
    </row>
    <row r="499" spans="1:19" s="6" customFormat="1" ht="14.25" customHeight="1" thickBot="1">
      <c r="A499" s="285"/>
      <c r="B499" s="289" t="s">
        <v>610</v>
      </c>
      <c r="C499" s="289"/>
      <c r="D499" s="289"/>
      <c r="E499" s="422" t="s">
        <v>611</v>
      </c>
      <c r="F499" s="12">
        <v>3525</v>
      </c>
      <c r="G499" s="173"/>
      <c r="H499" s="206"/>
      <c r="I499" s="428"/>
      <c r="J499" s="428"/>
      <c r="K499" s="432"/>
      <c r="L499" s="432"/>
      <c r="M499" s="432"/>
      <c r="N499" s="434"/>
      <c r="O499" s="434"/>
      <c r="P499" s="434"/>
      <c r="Q499" s="432"/>
      <c r="R499" s="432"/>
      <c r="S499" s="428"/>
    </row>
    <row r="500" spans="1:19" s="6" customFormat="1" ht="14.25" customHeight="1">
      <c r="A500" s="315" t="s">
        <v>612</v>
      </c>
      <c r="B500" s="284" t="s">
        <v>613</v>
      </c>
      <c r="C500" s="284"/>
      <c r="D500" s="284"/>
      <c r="E500" s="422" t="s">
        <v>614</v>
      </c>
      <c r="F500" s="12">
        <v>3300</v>
      </c>
      <c r="G500"/>
      <c r="H500" s="438"/>
      <c r="I500" s="206"/>
      <c r="J500" s="431"/>
      <c r="K500" s="432"/>
      <c r="L500" s="432"/>
      <c r="M500" s="432"/>
      <c r="N500" s="434"/>
      <c r="O500" s="434"/>
      <c r="P500" s="434"/>
      <c r="Q500" s="432"/>
      <c r="R500" s="432"/>
      <c r="S500" s="428"/>
    </row>
    <row r="501" spans="1:19" s="6" customFormat="1" ht="14.25" customHeight="1">
      <c r="A501" s="316"/>
      <c r="B501" s="284" t="s">
        <v>615</v>
      </c>
      <c r="C501" s="284"/>
      <c r="D501" s="284"/>
      <c r="E501" s="422" t="s">
        <v>616</v>
      </c>
      <c r="F501" s="12">
        <v>3300</v>
      </c>
      <c r="G501"/>
      <c r="H501" s="438"/>
      <c r="I501" s="428"/>
      <c r="J501" s="428"/>
      <c r="K501" s="432"/>
      <c r="L501" s="432"/>
      <c r="M501" s="432"/>
      <c r="N501" s="433"/>
      <c r="O501" s="434"/>
      <c r="P501" s="434"/>
      <c r="Q501" s="432"/>
      <c r="R501" s="432"/>
      <c r="S501" s="428"/>
    </row>
    <row r="502" spans="1:19" s="6" customFormat="1" ht="14.25" customHeight="1">
      <c r="A502" s="316"/>
      <c r="B502" s="284" t="s">
        <v>617</v>
      </c>
      <c r="C502" s="284"/>
      <c r="D502" s="284"/>
      <c r="E502" s="422" t="s">
        <v>618</v>
      </c>
      <c r="F502" s="12">
        <v>3700</v>
      </c>
      <c r="G502"/>
      <c r="H502" s="438"/>
      <c r="I502" s="428"/>
      <c r="J502" s="428"/>
      <c r="K502" s="428"/>
      <c r="L502" s="428"/>
      <c r="M502" s="428"/>
      <c r="N502" s="428"/>
      <c r="O502" s="428"/>
      <c r="P502" s="428"/>
      <c r="Q502" s="428"/>
      <c r="R502" s="428"/>
      <c r="S502" s="428"/>
    </row>
    <row r="503" spans="1:19" s="6" customFormat="1" ht="14.25" customHeight="1">
      <c r="A503" s="316"/>
      <c r="B503" s="289" t="s">
        <v>619</v>
      </c>
      <c r="C503" s="289"/>
      <c r="D503" s="289"/>
      <c r="E503" s="422" t="s">
        <v>620</v>
      </c>
      <c r="F503" s="12">
        <v>3700</v>
      </c>
      <c r="G503" s="173"/>
      <c r="H503" s="206"/>
      <c r="I503" s="428"/>
      <c r="J503" s="428"/>
      <c r="K503" s="432"/>
      <c r="L503" s="432"/>
      <c r="M503" s="432"/>
      <c r="N503" s="434"/>
      <c r="O503" s="434"/>
      <c r="P503" s="434"/>
      <c r="Q503" s="432"/>
      <c r="R503" s="432"/>
      <c r="S503" s="428"/>
    </row>
    <row r="504" spans="1:19" s="6" customFormat="1" ht="14.25" customHeight="1">
      <c r="A504" s="316"/>
      <c r="B504" s="284" t="s">
        <v>621</v>
      </c>
      <c r="C504" s="284"/>
      <c r="D504" s="284"/>
      <c r="E504" s="422" t="s">
        <v>622</v>
      </c>
      <c r="F504" s="12">
        <v>4100</v>
      </c>
      <c r="G504"/>
      <c r="H504" s="438"/>
      <c r="I504" s="428"/>
      <c r="J504" s="428"/>
      <c r="K504" s="428"/>
      <c r="L504" s="428"/>
      <c r="M504" s="428"/>
      <c r="N504" s="428"/>
      <c r="O504" s="428"/>
      <c r="P504" s="428"/>
      <c r="Q504" s="428"/>
      <c r="R504" s="428"/>
      <c r="S504" s="428"/>
    </row>
    <row r="505" spans="1:19" s="6" customFormat="1" ht="14.25" customHeight="1">
      <c r="A505" s="316"/>
      <c r="B505" s="284" t="s">
        <v>623</v>
      </c>
      <c r="C505" s="284"/>
      <c r="D505" s="284"/>
      <c r="E505" s="422" t="s">
        <v>624</v>
      </c>
      <c r="F505" s="12">
        <v>4100</v>
      </c>
      <c r="G505" s="173"/>
      <c r="H505" s="206"/>
      <c r="I505" s="428"/>
      <c r="J505" s="428"/>
      <c r="K505" s="432"/>
      <c r="L505" s="432"/>
      <c r="M505" s="432"/>
      <c r="N505" s="434"/>
      <c r="O505" s="434"/>
      <c r="P505" s="434"/>
      <c r="Q505" s="432"/>
      <c r="R505" s="432"/>
      <c r="S505" s="428"/>
    </row>
    <row r="506" spans="1:19" s="6" customFormat="1" ht="14.25" customHeight="1">
      <c r="A506" s="402" t="s">
        <v>625</v>
      </c>
      <c r="B506" s="284" t="s">
        <v>626</v>
      </c>
      <c r="C506" s="284"/>
      <c r="D506" s="284"/>
      <c r="E506" s="422" t="s">
        <v>627</v>
      </c>
      <c r="F506" s="12">
        <v>3140</v>
      </c>
      <c r="G506"/>
      <c r="H506" s="438"/>
      <c r="I506" s="206"/>
      <c r="J506" s="431"/>
      <c r="K506" s="432"/>
      <c r="L506" s="432"/>
      <c r="M506" s="432"/>
      <c r="N506" s="434"/>
      <c r="O506" s="434"/>
      <c r="P506" s="434"/>
      <c r="Q506" s="432"/>
      <c r="R506" s="432"/>
      <c r="S506" s="428"/>
    </row>
    <row r="507" spans="1:19" s="6" customFormat="1" ht="14.25" customHeight="1">
      <c r="A507" s="285"/>
      <c r="B507" s="284" t="s">
        <v>628</v>
      </c>
      <c r="C507" s="284"/>
      <c r="D507" s="284"/>
      <c r="E507" s="422" t="s">
        <v>629</v>
      </c>
      <c r="F507" s="12">
        <v>3140</v>
      </c>
      <c r="G507"/>
      <c r="H507" s="438"/>
      <c r="I507" s="428"/>
      <c r="J507" s="428"/>
      <c r="K507" s="432"/>
      <c r="L507" s="432"/>
      <c r="M507" s="432"/>
      <c r="N507" s="433"/>
      <c r="O507" s="434"/>
      <c r="P507" s="434"/>
      <c r="Q507" s="432"/>
      <c r="R507" s="432"/>
      <c r="S507" s="428"/>
    </row>
    <row r="508" spans="1:19" s="6" customFormat="1" ht="14.25" customHeight="1">
      <c r="A508" s="285"/>
      <c r="B508" s="284" t="s">
        <v>630</v>
      </c>
      <c r="C508" s="284"/>
      <c r="D508" s="284"/>
      <c r="E508" s="57" t="s">
        <v>631</v>
      </c>
      <c r="F508" s="12">
        <v>3525</v>
      </c>
      <c r="G508"/>
      <c r="H508"/>
    </row>
    <row r="509" spans="1:19" s="6" customFormat="1" ht="14.25" customHeight="1">
      <c r="A509" s="285"/>
      <c r="B509" s="289" t="s">
        <v>632</v>
      </c>
      <c r="C509" s="289"/>
      <c r="D509" s="289"/>
      <c r="E509" s="57" t="s">
        <v>633</v>
      </c>
      <c r="F509" s="12">
        <v>3525</v>
      </c>
      <c r="G509" s="173"/>
      <c r="H509" s="173"/>
      <c r="K509" s="196"/>
      <c r="L509" s="196"/>
      <c r="M509" s="196"/>
      <c r="N509" s="197"/>
      <c r="O509" s="197"/>
      <c r="P509" s="197"/>
      <c r="Q509" s="196"/>
      <c r="R509" s="196"/>
    </row>
    <row r="510" spans="1:19" s="6" customFormat="1" ht="14.25" customHeight="1">
      <c r="A510" s="285"/>
      <c r="B510" s="284" t="s">
        <v>634</v>
      </c>
      <c r="C510" s="284"/>
      <c r="D510" s="284"/>
      <c r="E510" s="57" t="s">
        <v>635</v>
      </c>
      <c r="F510" s="12">
        <v>4000</v>
      </c>
      <c r="G510"/>
      <c r="H510"/>
    </row>
    <row r="511" spans="1:19" s="6" customFormat="1" ht="14.25" customHeight="1" thickBot="1">
      <c r="A511" s="403"/>
      <c r="B511" s="284" t="s">
        <v>636</v>
      </c>
      <c r="C511" s="284"/>
      <c r="D511" s="284"/>
      <c r="E511" s="57" t="s">
        <v>637</v>
      </c>
      <c r="F511" s="12">
        <v>4000</v>
      </c>
      <c r="G511" s="173"/>
      <c r="H511" s="173"/>
      <c r="K511" s="196"/>
      <c r="L511" s="196"/>
      <c r="M511" s="196"/>
      <c r="N511" s="197"/>
      <c r="O511" s="197"/>
      <c r="P511" s="197"/>
      <c r="Q511" s="196"/>
      <c r="R511" s="196"/>
    </row>
    <row r="512" spans="1:19" s="6" customFormat="1" ht="18.75" customHeight="1">
      <c r="A512" s="302" t="s">
        <v>638</v>
      </c>
      <c r="B512" s="303"/>
      <c r="C512" s="303"/>
      <c r="D512" s="303"/>
      <c r="E512" s="262" t="s">
        <v>61</v>
      </c>
      <c r="F512" s="264" t="s">
        <v>168</v>
      </c>
      <c r="G512"/>
      <c r="H512"/>
    </row>
    <row r="513" spans="1:8" s="6" customFormat="1" ht="18.75" customHeight="1" thickBot="1">
      <c r="A513" s="153" t="s">
        <v>639</v>
      </c>
      <c r="B513" s="154" t="s">
        <v>60</v>
      </c>
      <c r="C513" s="155"/>
      <c r="D513" s="156"/>
      <c r="E513" s="263"/>
      <c r="F513" s="265"/>
      <c r="G513"/>
      <c r="H513"/>
    </row>
    <row r="514" spans="1:8" s="6" customFormat="1" ht="10.5" customHeight="1">
      <c r="A514" s="275" t="s">
        <v>640</v>
      </c>
      <c r="B514" s="59" t="s">
        <v>189</v>
      </c>
      <c r="C514" s="57"/>
      <c r="D514" s="138"/>
      <c r="E514" s="57" t="s">
        <v>190</v>
      </c>
      <c r="F514" s="151" t="s">
        <v>641</v>
      </c>
      <c r="G514"/>
      <c r="H514"/>
    </row>
    <row r="515" spans="1:8" s="6" customFormat="1" ht="10.5" customHeight="1">
      <c r="A515" s="276"/>
      <c r="B515" s="59" t="s">
        <v>194</v>
      </c>
      <c r="C515" s="57"/>
      <c r="D515" s="138"/>
      <c r="E515" s="57" t="s">
        <v>195</v>
      </c>
      <c r="F515" s="176">
        <v>99</v>
      </c>
      <c r="G515"/>
      <c r="H515"/>
    </row>
    <row r="516" spans="1:8" s="6" customFormat="1" ht="10.5" customHeight="1">
      <c r="A516" s="277"/>
      <c r="B516" s="63" t="s">
        <v>192</v>
      </c>
      <c r="C516" s="57"/>
      <c r="D516" s="176"/>
      <c r="E516" s="57" t="s">
        <v>193</v>
      </c>
      <c r="F516" s="176">
        <v>99</v>
      </c>
      <c r="G516"/>
      <c r="H516"/>
    </row>
    <row r="517" spans="1:8" s="6" customFormat="1" ht="10.5" customHeight="1">
      <c r="A517" s="77"/>
      <c r="B517" s="59"/>
      <c r="C517" s="57"/>
      <c r="D517" s="138"/>
      <c r="E517" s="57"/>
      <c r="F517" s="176"/>
      <c r="G517"/>
      <c r="H517"/>
    </row>
    <row r="518" spans="1:8" s="6" customFormat="1" ht="10.5" customHeight="1">
      <c r="A518" s="152" t="s">
        <v>642</v>
      </c>
      <c r="B518" s="59" t="s">
        <v>643</v>
      </c>
      <c r="C518" s="59"/>
      <c r="D518" s="176"/>
      <c r="E518" s="57" t="s">
        <v>644</v>
      </c>
      <c r="F518" s="176">
        <v>145</v>
      </c>
      <c r="G518"/>
      <c r="H518"/>
    </row>
    <row r="519" spans="1:8" s="6" customFormat="1" ht="12" customHeight="1">
      <c r="A519" s="77"/>
      <c r="B519" s="59"/>
      <c r="C519" s="59"/>
      <c r="D519" s="176"/>
      <c r="E519" s="57"/>
      <c r="F519" s="176"/>
      <c r="G519"/>
      <c r="H519"/>
    </row>
    <row r="520" spans="1:8" s="6" customFormat="1" ht="10.5" customHeight="1">
      <c r="A520" s="273" t="s">
        <v>645</v>
      </c>
      <c r="B520" s="59" t="s">
        <v>646</v>
      </c>
      <c r="C520" s="59"/>
      <c r="D520" s="176"/>
      <c r="E520" s="57" t="s">
        <v>647</v>
      </c>
      <c r="F520" s="176">
        <v>72</v>
      </c>
      <c r="G520"/>
      <c r="H520"/>
    </row>
    <row r="521" spans="1:8" s="6" customFormat="1" ht="10.5" customHeight="1">
      <c r="A521" s="274"/>
      <c r="B521" s="59" t="s">
        <v>252</v>
      </c>
      <c r="C521" s="59"/>
      <c r="D521" s="176"/>
      <c r="E521" s="57" t="s">
        <v>648</v>
      </c>
      <c r="F521" s="176">
        <v>110</v>
      </c>
      <c r="G521"/>
      <c r="H521"/>
    </row>
    <row r="522" spans="1:8" s="6" customFormat="1" ht="12" customHeight="1">
      <c r="A522" s="77"/>
      <c r="B522" s="59"/>
      <c r="C522" s="59"/>
      <c r="D522" s="176"/>
      <c r="E522" s="57"/>
      <c r="F522" s="176"/>
      <c r="G522"/>
      <c r="H522"/>
    </row>
    <row r="523" spans="1:8" s="6" customFormat="1" ht="10.5" customHeight="1">
      <c r="A523" s="152" t="s">
        <v>649</v>
      </c>
      <c r="B523" s="59" t="s">
        <v>650</v>
      </c>
      <c r="C523" s="59"/>
      <c r="D523" s="176"/>
      <c r="E523" s="57" t="s">
        <v>331</v>
      </c>
      <c r="F523" s="176">
        <v>40</v>
      </c>
      <c r="G523"/>
      <c r="H523"/>
    </row>
    <row r="524" spans="1:8" s="6" customFormat="1" ht="12" customHeight="1">
      <c r="A524" s="77"/>
      <c r="B524" s="59"/>
      <c r="C524" s="59"/>
      <c r="D524" s="176"/>
      <c r="E524" s="57"/>
      <c r="F524" s="176"/>
      <c r="G524"/>
      <c r="H524"/>
    </row>
    <row r="525" spans="1:8" s="6" customFormat="1" ht="12" customHeight="1">
      <c r="A525" s="273" t="s">
        <v>651</v>
      </c>
      <c r="B525" s="59" t="s">
        <v>376</v>
      </c>
      <c r="C525" s="59"/>
      <c r="D525" s="138"/>
      <c r="E525" s="57" t="s">
        <v>377</v>
      </c>
      <c r="F525" s="176">
        <v>55</v>
      </c>
      <c r="G525"/>
      <c r="H525"/>
    </row>
    <row r="526" spans="1:8" s="6" customFormat="1" ht="12" customHeight="1">
      <c r="A526" s="274"/>
      <c r="B526" s="59" t="s">
        <v>378</v>
      </c>
      <c r="C526" s="59"/>
      <c r="D526" s="138"/>
      <c r="E526" s="57" t="s">
        <v>379</v>
      </c>
      <c r="F526" s="176">
        <v>55</v>
      </c>
      <c r="G526"/>
      <c r="H526"/>
    </row>
    <row r="527" spans="1:8" s="6" customFormat="1" ht="12" customHeight="1">
      <c r="A527" s="105"/>
      <c r="B527" s="59"/>
      <c r="C527" s="59"/>
      <c r="D527" s="138"/>
      <c r="E527" s="57"/>
      <c r="F527" s="176"/>
      <c r="G527"/>
      <c r="H527"/>
    </row>
    <row r="528" spans="1:8" s="6" customFormat="1" ht="12" customHeight="1">
      <c r="A528" s="294" t="s">
        <v>652</v>
      </c>
      <c r="B528" s="59" t="s">
        <v>344</v>
      </c>
      <c r="C528" s="59" t="s">
        <v>345</v>
      </c>
      <c r="D528" s="138"/>
      <c r="E528" s="59" t="s">
        <v>345</v>
      </c>
      <c r="F528" s="151" t="s">
        <v>641</v>
      </c>
      <c r="G528"/>
      <c r="H528"/>
    </row>
    <row r="529" spans="1:18" s="6" customFormat="1" ht="10.5" customHeight="1">
      <c r="A529" s="296"/>
      <c r="B529" s="59" t="s">
        <v>346</v>
      </c>
      <c r="C529" s="59" t="s">
        <v>347</v>
      </c>
      <c r="D529" s="138"/>
      <c r="E529" s="59" t="s">
        <v>347</v>
      </c>
      <c r="F529" s="151" t="s">
        <v>641</v>
      </c>
      <c r="G529"/>
      <c r="H529"/>
    </row>
    <row r="530" spans="1:18" s="6" customFormat="1" ht="10.5" customHeight="1">
      <c r="A530" s="105"/>
      <c r="B530" s="59"/>
      <c r="C530" s="59"/>
      <c r="D530" s="138"/>
      <c r="E530" s="59"/>
      <c r="F530" s="151"/>
      <c r="G530"/>
      <c r="H530"/>
    </row>
    <row r="531" spans="1:18" s="139" customFormat="1" ht="15" customHeight="1">
      <c r="A531" s="423" t="s">
        <v>653</v>
      </c>
      <c r="B531" s="421" t="s">
        <v>654</v>
      </c>
      <c r="C531" s="422"/>
      <c r="D531" s="176"/>
      <c r="E531" s="420" t="s">
        <v>150</v>
      </c>
      <c r="F531" s="176">
        <v>60</v>
      </c>
      <c r="G531"/>
      <c r="H531"/>
      <c r="I531" s="6"/>
      <c r="J531" s="6"/>
      <c r="K531" s="6"/>
      <c r="L531" s="6"/>
      <c r="M531" s="6"/>
      <c r="N531" s="6"/>
      <c r="O531" s="6"/>
      <c r="P531" s="6"/>
      <c r="Q531" s="6"/>
      <c r="R531" s="6"/>
    </row>
    <row r="532" spans="1:18" s="6" customFormat="1" ht="10.5" customHeight="1">
      <c r="A532" s="424" t="s">
        <v>655</v>
      </c>
      <c r="B532" s="421" t="s">
        <v>524</v>
      </c>
      <c r="C532" s="421"/>
      <c r="D532" s="176"/>
      <c r="E532" s="422" t="s">
        <v>656</v>
      </c>
      <c r="F532" s="176">
        <v>165</v>
      </c>
      <c r="G532"/>
      <c r="H532"/>
      <c r="I532" s="139"/>
      <c r="J532" s="139"/>
      <c r="K532" s="139"/>
      <c r="L532" s="139"/>
      <c r="M532" s="139"/>
      <c r="N532" s="139"/>
      <c r="O532" s="139"/>
      <c r="P532" s="139"/>
      <c r="Q532" s="139"/>
      <c r="R532" s="139"/>
    </row>
    <row r="533" spans="1:18" s="6" customFormat="1" ht="10.5" customHeight="1">
      <c r="A533" s="425"/>
      <c r="B533" s="421" t="s">
        <v>527</v>
      </c>
      <c r="C533" s="421"/>
      <c r="D533" s="176"/>
      <c r="E533" s="422" t="s">
        <v>657</v>
      </c>
      <c r="F533" s="176">
        <v>180</v>
      </c>
      <c r="G533"/>
      <c r="H533"/>
    </row>
    <row r="534" spans="1:18" s="6" customFormat="1" ht="10.5" customHeight="1">
      <c r="A534" s="426"/>
      <c r="B534" s="421"/>
      <c r="C534" s="421"/>
      <c r="D534" s="176"/>
      <c r="E534" s="422"/>
      <c r="F534" s="176"/>
      <c r="G534"/>
      <c r="H534"/>
    </row>
    <row r="535" spans="1:18" s="6" customFormat="1" ht="10.5" customHeight="1">
      <c r="A535" s="281" t="s">
        <v>658</v>
      </c>
      <c r="B535" s="282"/>
      <c r="C535" s="282"/>
      <c r="D535" s="282"/>
      <c r="E535" s="282"/>
      <c r="F535" s="283"/>
      <c r="G535"/>
      <c r="H535"/>
    </row>
    <row r="536" spans="1:18" s="6" customFormat="1" ht="11.25" customHeight="1">
      <c r="A536" s="254" t="s">
        <v>554</v>
      </c>
      <c r="B536" s="59" t="s">
        <v>555</v>
      </c>
      <c r="C536" s="57" t="s">
        <v>556</v>
      </c>
      <c r="D536" s="138">
        <v>7.5</v>
      </c>
      <c r="E536" s="57"/>
      <c r="F536" s="138"/>
      <c r="G536"/>
      <c r="H536"/>
    </row>
    <row r="537" spans="1:18" ht="11.25" customHeight="1">
      <c r="A537" s="255"/>
      <c r="B537" s="59" t="s">
        <v>557</v>
      </c>
      <c r="C537" s="57" t="s">
        <v>558</v>
      </c>
      <c r="D537" s="138">
        <v>7.5</v>
      </c>
      <c r="E537" s="57"/>
      <c r="F537" s="138"/>
      <c r="I537" s="6"/>
      <c r="J537" s="6"/>
      <c r="K537" s="6"/>
      <c r="L537" s="6"/>
      <c r="M537" s="6"/>
      <c r="N537" s="6"/>
      <c r="O537" s="6"/>
      <c r="P537" s="6"/>
      <c r="Q537" s="6"/>
      <c r="R537" s="6"/>
    </row>
    <row r="538" spans="1:18" s="44" customFormat="1" ht="11.25" customHeight="1">
      <c r="A538" s="255"/>
      <c r="B538" s="59" t="s">
        <v>559</v>
      </c>
      <c r="C538" s="57" t="s">
        <v>560</v>
      </c>
      <c r="D538" s="138">
        <v>7.5</v>
      </c>
      <c r="E538" s="57"/>
      <c r="F538" s="138"/>
      <c r="G538"/>
      <c r="H538"/>
      <c r="I538" s="25"/>
      <c r="J538" s="25"/>
      <c r="K538" s="25"/>
      <c r="L538" s="25"/>
      <c r="M538" s="25"/>
      <c r="N538" s="25"/>
      <c r="O538" s="25"/>
      <c r="P538" s="25"/>
      <c r="Q538" s="25"/>
      <c r="R538" s="25"/>
    </row>
    <row r="539" spans="1:18" s="5" customFormat="1" ht="11.25" customHeight="1">
      <c r="A539" s="256"/>
      <c r="B539" s="59" t="s">
        <v>561</v>
      </c>
      <c r="C539" s="57" t="s">
        <v>562</v>
      </c>
      <c r="D539" s="138">
        <v>7.5</v>
      </c>
      <c r="E539" s="57"/>
      <c r="F539" s="138"/>
      <c r="G539"/>
      <c r="H539"/>
      <c r="I539" s="44"/>
      <c r="J539" s="44"/>
      <c r="K539" s="44"/>
      <c r="L539" s="44"/>
      <c r="M539" s="44"/>
      <c r="N539" s="44"/>
      <c r="O539" s="44"/>
      <c r="P539" s="44"/>
      <c r="Q539" s="44"/>
      <c r="R539" s="44"/>
    </row>
    <row r="540" spans="1:18" s="6" customFormat="1" ht="10.5" customHeight="1" thickBot="1">
      <c r="A540" s="105"/>
      <c r="B540" s="59"/>
      <c r="C540" s="59"/>
      <c r="D540" s="138"/>
      <c r="E540" s="57"/>
      <c r="F540" s="138"/>
      <c r="G540"/>
      <c r="H540"/>
      <c r="I540" s="5"/>
      <c r="J540" s="5"/>
      <c r="K540" s="5"/>
      <c r="L540" s="5"/>
      <c r="M540" s="5"/>
      <c r="N540" s="5"/>
      <c r="O540" s="5"/>
      <c r="P540" s="5"/>
      <c r="Q540" s="5"/>
      <c r="R540" s="5"/>
    </row>
    <row r="541" spans="1:18" s="6" customFormat="1" ht="45.75" customHeight="1" thickBot="1">
      <c r="A541" s="157" t="s">
        <v>659</v>
      </c>
      <c r="B541" s="260" t="s">
        <v>660</v>
      </c>
      <c r="C541" s="260"/>
      <c r="D541" s="260"/>
      <c r="E541" s="260"/>
      <c r="F541" s="261"/>
      <c r="G541"/>
      <c r="H541"/>
    </row>
    <row r="542" spans="1:18" s="6" customFormat="1" ht="16.5" customHeight="1">
      <c r="A542" s="92" t="s">
        <v>593</v>
      </c>
      <c r="B542" s="93"/>
      <c r="C542" s="93"/>
      <c r="D542" s="93"/>
      <c r="E542" s="262" t="s">
        <v>594</v>
      </c>
      <c r="F542" s="264" t="s">
        <v>168</v>
      </c>
      <c r="G542"/>
      <c r="H542"/>
    </row>
    <row r="543" spans="1:18" s="6" customFormat="1" ht="16.5" customHeight="1" thickBot="1">
      <c r="A543" s="104" t="s">
        <v>661</v>
      </c>
      <c r="B543" s="89" t="s">
        <v>60</v>
      </c>
      <c r="C543" s="94"/>
      <c r="D543" s="94"/>
      <c r="E543" s="263"/>
      <c r="F543" s="265"/>
      <c r="G543"/>
      <c r="H543"/>
    </row>
    <row r="544" spans="1:18" s="6" customFormat="1" ht="12" customHeight="1">
      <c r="A544" s="297" t="s">
        <v>596</v>
      </c>
      <c r="B544" s="284" t="s">
        <v>597</v>
      </c>
      <c r="C544" s="284"/>
      <c r="D544" s="284"/>
      <c r="E544" s="422" t="s">
        <v>1079</v>
      </c>
      <c r="F544" s="12">
        <v>2420</v>
      </c>
      <c r="G544"/>
      <c r="H544"/>
      <c r="I544" s="12">
        <v>2350</v>
      </c>
      <c r="J544" s="198">
        <f>(F544-I544)/I544</f>
        <v>2.9787234042553193E-2</v>
      </c>
    </row>
    <row r="545" spans="1:18" s="6" customFormat="1" ht="12" customHeight="1">
      <c r="A545" s="285"/>
      <c r="B545" s="284" t="s">
        <v>598</v>
      </c>
      <c r="C545" s="284"/>
      <c r="D545" s="284"/>
      <c r="E545" s="422" t="s">
        <v>662</v>
      </c>
      <c r="F545" s="12">
        <v>2420</v>
      </c>
      <c r="G545"/>
      <c r="H545"/>
      <c r="I545" s="12">
        <v>2350</v>
      </c>
      <c r="J545" s="198">
        <f>(F545-I545)/I545</f>
        <v>2.9787234042553193E-2</v>
      </c>
    </row>
    <row r="546" spans="1:18" s="6" customFormat="1" ht="12" customHeight="1">
      <c r="A546" s="285"/>
      <c r="B546" s="284" t="s">
        <v>600</v>
      </c>
      <c r="C546" s="284"/>
      <c r="D546" s="284"/>
      <c r="E546" s="422" t="s">
        <v>663</v>
      </c>
      <c r="F546" s="12">
        <v>2640</v>
      </c>
      <c r="G546"/>
      <c r="H546"/>
      <c r="I546" s="12">
        <v>2560</v>
      </c>
      <c r="J546" s="198">
        <f>(F546-I546)/I546</f>
        <v>3.125E-2</v>
      </c>
    </row>
    <row r="547" spans="1:18" s="6" customFormat="1" ht="12" customHeight="1">
      <c r="A547" s="285"/>
      <c r="B547" s="289" t="s">
        <v>602</v>
      </c>
      <c r="C547" s="289"/>
      <c r="D547" s="289"/>
      <c r="E547" s="422" t="s">
        <v>664</v>
      </c>
      <c r="F547" s="12">
        <v>2640</v>
      </c>
      <c r="G547" s="173"/>
      <c r="H547" s="173"/>
      <c r="I547" s="12">
        <v>2560</v>
      </c>
      <c r="J547" s="198">
        <f>(F547-I547)/I547</f>
        <v>3.125E-2</v>
      </c>
    </row>
    <row r="548" spans="1:18" ht="12" customHeight="1">
      <c r="A548" s="285" t="s">
        <v>604</v>
      </c>
      <c r="B548" s="284" t="s">
        <v>605</v>
      </c>
      <c r="C548" s="284"/>
      <c r="D548" s="284"/>
      <c r="E548" s="422" t="s">
        <v>1080</v>
      </c>
      <c r="F548" s="12">
        <v>2420</v>
      </c>
      <c r="I548" s="6"/>
      <c r="J548" s="6"/>
      <c r="K548" s="6"/>
      <c r="L548" s="6"/>
      <c r="M548" s="6"/>
      <c r="N548" s="6"/>
      <c r="O548" s="6"/>
      <c r="P548" s="6"/>
      <c r="Q548" s="6"/>
      <c r="R548" s="6"/>
    </row>
    <row r="549" spans="1:18" ht="12" customHeight="1">
      <c r="A549" s="285"/>
      <c r="B549" s="284" t="s">
        <v>606</v>
      </c>
      <c r="C549" s="284"/>
      <c r="D549" s="284"/>
      <c r="E549" s="422" t="s">
        <v>665</v>
      </c>
      <c r="F549" s="12">
        <v>2420</v>
      </c>
    </row>
    <row r="550" spans="1:18" s="6" customFormat="1" ht="12" customHeight="1">
      <c r="A550" s="285"/>
      <c r="B550" s="284" t="s">
        <v>608</v>
      </c>
      <c r="C550" s="284"/>
      <c r="D550" s="284"/>
      <c r="E550" s="422" t="s">
        <v>666</v>
      </c>
      <c r="F550" s="12">
        <v>2640</v>
      </c>
      <c r="G550"/>
      <c r="H550"/>
      <c r="I550" s="25"/>
      <c r="J550" s="25"/>
      <c r="K550" s="25"/>
      <c r="L550" s="25"/>
      <c r="M550" s="25"/>
      <c r="N550" s="25"/>
      <c r="O550" s="25"/>
      <c r="P550" s="25"/>
      <c r="Q550" s="25"/>
      <c r="R550" s="25"/>
    </row>
    <row r="551" spans="1:18" s="6" customFormat="1" ht="12" customHeight="1">
      <c r="A551" s="285"/>
      <c r="B551" s="289" t="s">
        <v>610</v>
      </c>
      <c r="C551" s="289"/>
      <c r="D551" s="289"/>
      <c r="E551" s="422" t="s">
        <v>667</v>
      </c>
      <c r="F551" s="12">
        <v>2640</v>
      </c>
      <c r="G551"/>
      <c r="H551"/>
    </row>
    <row r="552" spans="1:18" ht="12" customHeight="1">
      <c r="A552" s="285" t="s">
        <v>612</v>
      </c>
      <c r="B552" s="284" t="s">
        <v>613</v>
      </c>
      <c r="C552" s="284"/>
      <c r="D552" s="284"/>
      <c r="E552" s="422" t="s">
        <v>668</v>
      </c>
      <c r="F552" s="12">
        <v>2550</v>
      </c>
      <c r="I552" s="6"/>
      <c r="J552" s="6"/>
      <c r="K552" s="6"/>
      <c r="L552" s="6"/>
      <c r="M552" s="6"/>
      <c r="N552" s="6"/>
      <c r="O552" s="6"/>
      <c r="P552" s="6"/>
      <c r="Q552" s="6"/>
      <c r="R552" s="6"/>
    </row>
    <row r="553" spans="1:18" ht="12" customHeight="1">
      <c r="A553" s="285"/>
      <c r="B553" s="284" t="s">
        <v>615</v>
      </c>
      <c r="C553" s="284"/>
      <c r="D553" s="284"/>
      <c r="E553" s="422" t="s">
        <v>669</v>
      </c>
      <c r="F553" s="12">
        <v>2550</v>
      </c>
    </row>
    <row r="554" spans="1:18" s="6" customFormat="1" ht="12" customHeight="1">
      <c r="A554" s="285"/>
      <c r="B554" s="284" t="s">
        <v>617</v>
      </c>
      <c r="C554" s="284"/>
      <c r="D554" s="284"/>
      <c r="E554" s="422" t="s">
        <v>670</v>
      </c>
      <c r="F554" s="12">
        <v>2725</v>
      </c>
      <c r="G554"/>
      <c r="H554"/>
      <c r="I554" s="25"/>
      <c r="J554" s="25"/>
      <c r="K554" s="25"/>
      <c r="L554" s="25"/>
      <c r="M554" s="25"/>
      <c r="N554" s="25"/>
      <c r="O554" s="25"/>
      <c r="P554" s="25"/>
      <c r="Q554" s="25"/>
      <c r="R554" s="25"/>
    </row>
    <row r="555" spans="1:18" s="6" customFormat="1" ht="12" customHeight="1">
      <c r="A555" s="285"/>
      <c r="B555" s="289" t="s">
        <v>619</v>
      </c>
      <c r="C555" s="289"/>
      <c r="D555" s="289"/>
      <c r="E555" s="422" t="s">
        <v>671</v>
      </c>
      <c r="F555" s="12">
        <v>2725</v>
      </c>
      <c r="G555"/>
      <c r="H555"/>
    </row>
    <row r="556" spans="1:18" ht="12" customHeight="1">
      <c r="A556" s="285"/>
      <c r="B556" s="284" t="s">
        <v>621</v>
      </c>
      <c r="C556" s="284"/>
      <c r="D556" s="284"/>
      <c r="E556" s="422" t="s">
        <v>672</v>
      </c>
      <c r="F556" s="12">
        <v>2850</v>
      </c>
      <c r="I556" s="6"/>
      <c r="J556" s="6"/>
      <c r="K556" s="6"/>
      <c r="L556" s="6"/>
      <c r="M556" s="6"/>
      <c r="N556" s="6"/>
      <c r="O556" s="6"/>
      <c r="P556" s="6"/>
      <c r="Q556" s="6"/>
      <c r="R556" s="6"/>
    </row>
    <row r="557" spans="1:18" ht="12" customHeight="1">
      <c r="A557" s="285"/>
      <c r="B557" s="284" t="s">
        <v>623</v>
      </c>
      <c r="C557" s="284"/>
      <c r="D557" s="284"/>
      <c r="E557" s="422" t="s">
        <v>673</v>
      </c>
      <c r="F557" s="12">
        <v>2850</v>
      </c>
    </row>
    <row r="558" spans="1:18" ht="12" customHeight="1">
      <c r="A558" s="404" t="s">
        <v>625</v>
      </c>
      <c r="B558" s="284" t="s">
        <v>626</v>
      </c>
      <c r="C558" s="284"/>
      <c r="D558" s="284"/>
      <c r="E558" s="422" t="s">
        <v>674</v>
      </c>
      <c r="F558" s="12">
        <v>2420</v>
      </c>
      <c r="I558" s="6"/>
      <c r="J558" s="6"/>
      <c r="K558" s="6"/>
      <c r="L558" s="6"/>
      <c r="M558" s="6"/>
      <c r="N558" s="6"/>
      <c r="O558" s="6"/>
      <c r="P558" s="6"/>
      <c r="Q558" s="6"/>
      <c r="R558" s="6"/>
    </row>
    <row r="559" spans="1:18" ht="12" customHeight="1">
      <c r="A559" s="404"/>
      <c r="B559" s="284" t="s">
        <v>628</v>
      </c>
      <c r="C559" s="284"/>
      <c r="D559" s="284"/>
      <c r="E559" s="422" t="s">
        <v>675</v>
      </c>
      <c r="F559" s="12">
        <v>2420</v>
      </c>
    </row>
    <row r="560" spans="1:18" s="6" customFormat="1" ht="12" customHeight="1">
      <c r="A560" s="404"/>
      <c r="B560" s="284" t="s">
        <v>630</v>
      </c>
      <c r="C560" s="284"/>
      <c r="D560" s="284"/>
      <c r="E560" s="422" t="s">
        <v>676</v>
      </c>
      <c r="F560" s="12">
        <v>2640</v>
      </c>
      <c r="G560"/>
      <c r="H560"/>
      <c r="I560" s="25"/>
      <c r="J560" s="25"/>
      <c r="K560" s="25"/>
      <c r="L560" s="25"/>
      <c r="M560" s="25"/>
      <c r="N560" s="25"/>
      <c r="O560" s="25"/>
      <c r="P560" s="25"/>
      <c r="Q560" s="25"/>
      <c r="R560" s="25"/>
    </row>
    <row r="561" spans="1:18" s="6" customFormat="1" ht="12" customHeight="1">
      <c r="A561" s="404"/>
      <c r="B561" s="289" t="s">
        <v>632</v>
      </c>
      <c r="C561" s="289"/>
      <c r="D561" s="289"/>
      <c r="E561" s="57" t="s">
        <v>677</v>
      </c>
      <c r="F561" s="12">
        <v>2640</v>
      </c>
      <c r="G561"/>
      <c r="H561"/>
    </row>
    <row r="562" spans="1:18" ht="12" customHeight="1">
      <c r="A562" s="404"/>
      <c r="B562" s="284" t="s">
        <v>634</v>
      </c>
      <c r="C562" s="284"/>
      <c r="D562" s="284"/>
      <c r="E562" s="57" t="s">
        <v>678</v>
      </c>
      <c r="F562" s="12">
        <v>2750</v>
      </c>
      <c r="I562" s="6"/>
      <c r="J562" s="6"/>
      <c r="K562" s="6"/>
      <c r="L562" s="6"/>
      <c r="M562" s="6"/>
      <c r="N562" s="6"/>
      <c r="O562" s="6"/>
      <c r="P562" s="6"/>
      <c r="Q562" s="6"/>
      <c r="R562" s="6"/>
    </row>
    <row r="563" spans="1:18" ht="12" customHeight="1" thickBot="1">
      <c r="A563" s="405"/>
      <c r="B563" s="284" t="s">
        <v>636</v>
      </c>
      <c r="C563" s="284"/>
      <c r="D563" s="284"/>
      <c r="E563" s="57" t="s">
        <v>679</v>
      </c>
      <c r="F563" s="12">
        <v>2750</v>
      </c>
    </row>
    <row r="564" spans="1:18" s="6" customFormat="1" ht="16.5" customHeight="1">
      <c r="A564" s="270" t="s">
        <v>680</v>
      </c>
      <c r="B564" s="271"/>
      <c r="C564" s="271"/>
      <c r="D564" s="271"/>
      <c r="E564" s="262" t="s">
        <v>61</v>
      </c>
      <c r="F564" s="264" t="s">
        <v>168</v>
      </c>
      <c r="G564"/>
      <c r="H564"/>
    </row>
    <row r="565" spans="1:18" s="6" customFormat="1" ht="16.5" customHeight="1" thickBot="1">
      <c r="A565" s="153" t="s">
        <v>639</v>
      </c>
      <c r="B565" s="154" t="s">
        <v>60</v>
      </c>
      <c r="C565" s="155"/>
      <c r="D565" s="156"/>
      <c r="E565" s="263"/>
      <c r="F565" s="265"/>
      <c r="G565"/>
      <c r="H565"/>
    </row>
    <row r="566" spans="1:18" s="6" customFormat="1" ht="10.5" customHeight="1">
      <c r="A566" s="273" t="s">
        <v>681</v>
      </c>
      <c r="B566" s="59" t="s">
        <v>387</v>
      </c>
      <c r="C566" s="57"/>
      <c r="D566" s="138"/>
      <c r="E566" s="57" t="s">
        <v>388</v>
      </c>
      <c r="F566" s="151" t="s">
        <v>641</v>
      </c>
      <c r="G566"/>
      <c r="H566"/>
    </row>
    <row r="567" spans="1:18" s="6" customFormat="1" ht="10.5" customHeight="1">
      <c r="A567" s="274"/>
      <c r="B567" s="59" t="s">
        <v>682</v>
      </c>
      <c r="C567" s="57"/>
      <c r="D567" s="138"/>
      <c r="E567" s="57" t="s">
        <v>391</v>
      </c>
      <c r="F567" s="176">
        <v>65</v>
      </c>
      <c r="G567"/>
      <c r="H567"/>
    </row>
    <row r="568" spans="1:18" s="6" customFormat="1" ht="10.5" customHeight="1">
      <c r="A568" s="77"/>
      <c r="B568" s="59"/>
      <c r="C568" s="57"/>
      <c r="D568" s="138"/>
      <c r="E568" s="57"/>
      <c r="F568" s="176"/>
      <c r="G568"/>
      <c r="H568"/>
    </row>
    <row r="569" spans="1:18" s="6" customFormat="1" ht="10.5" customHeight="1">
      <c r="A569" s="273" t="s">
        <v>683</v>
      </c>
      <c r="B569" s="59" t="s">
        <v>684</v>
      </c>
      <c r="C569" s="57"/>
      <c r="D569" s="138"/>
      <c r="E569" s="57" t="s">
        <v>485</v>
      </c>
      <c r="F569" s="177" t="s">
        <v>641</v>
      </c>
      <c r="G569"/>
      <c r="H569"/>
    </row>
    <row r="570" spans="1:18" s="6" customFormat="1" ht="10.5" customHeight="1">
      <c r="A570" s="274"/>
      <c r="B570" s="59" t="s">
        <v>685</v>
      </c>
      <c r="C570" s="57"/>
      <c r="D570" s="138"/>
      <c r="E570" s="57" t="s">
        <v>487</v>
      </c>
      <c r="F570" s="177" t="s">
        <v>641</v>
      </c>
      <c r="G570"/>
      <c r="H570"/>
    </row>
    <row r="571" spans="1:18" ht="12" customHeight="1">
      <c r="A571" s="77"/>
      <c r="B571" s="59"/>
      <c r="C571" s="57"/>
      <c r="D571" s="138"/>
      <c r="E571" s="57"/>
      <c r="F571" s="176"/>
      <c r="I571" s="6"/>
      <c r="J571" s="6"/>
      <c r="K571" s="6"/>
      <c r="L571" s="6"/>
      <c r="M571" s="6"/>
      <c r="N571" s="6"/>
      <c r="O571" s="6"/>
      <c r="P571" s="6"/>
      <c r="Q571" s="6"/>
      <c r="R571" s="6"/>
    </row>
    <row r="572" spans="1:18" ht="10.5" customHeight="1">
      <c r="A572" s="269" t="s">
        <v>686</v>
      </c>
      <c r="B572" s="59" t="s">
        <v>654</v>
      </c>
      <c r="C572" s="57"/>
      <c r="D572" s="138"/>
      <c r="E572" s="174" t="s">
        <v>177</v>
      </c>
      <c r="F572" s="176">
        <v>25</v>
      </c>
    </row>
    <row r="573" spans="1:18" ht="10.5" customHeight="1">
      <c r="A573" s="269"/>
      <c r="B573" s="59" t="s">
        <v>687</v>
      </c>
      <c r="C573" s="57"/>
      <c r="D573" s="138"/>
      <c r="E573" s="57" t="s">
        <v>466</v>
      </c>
      <c r="F573" s="177" t="s">
        <v>641</v>
      </c>
    </row>
    <row r="574" spans="1:18" ht="10.5" customHeight="1">
      <c r="A574" s="269"/>
      <c r="B574" s="59" t="s">
        <v>688</v>
      </c>
      <c r="C574" s="57"/>
      <c r="D574" s="138"/>
      <c r="E574" s="57" t="s">
        <v>460</v>
      </c>
      <c r="F574" s="176">
        <v>60</v>
      </c>
      <c r="G574" s="85"/>
      <c r="H574" s="85"/>
    </row>
    <row r="575" spans="1:18" ht="10.5" customHeight="1">
      <c r="A575" s="269"/>
      <c r="B575" s="59" t="s">
        <v>689</v>
      </c>
      <c r="C575" s="57"/>
      <c r="D575" s="138"/>
      <c r="E575" s="57" t="s">
        <v>690</v>
      </c>
      <c r="F575" s="176">
        <v>160</v>
      </c>
    </row>
    <row r="576" spans="1:18" ht="10.5" customHeight="1">
      <c r="A576" s="269"/>
      <c r="B576" s="59" t="s">
        <v>691</v>
      </c>
      <c r="C576" s="59"/>
      <c r="D576" s="138"/>
      <c r="E576" s="57" t="s">
        <v>692</v>
      </c>
      <c r="F576" s="176">
        <v>177</v>
      </c>
    </row>
    <row r="577" spans="1:20" ht="10.5" customHeight="1">
      <c r="A577" s="269"/>
      <c r="B577" s="59" t="s">
        <v>492</v>
      </c>
      <c r="C577" s="59"/>
      <c r="D577" s="138"/>
      <c r="E577" s="57" t="s">
        <v>693</v>
      </c>
      <c r="F577" s="176">
        <v>90</v>
      </c>
    </row>
    <row r="578" spans="1:20" ht="10.5" customHeight="1">
      <c r="A578" s="269"/>
      <c r="B578" s="59" t="s">
        <v>512</v>
      </c>
      <c r="C578" s="6"/>
      <c r="D578" s="6"/>
      <c r="E578" s="57" t="s">
        <v>513</v>
      </c>
      <c r="F578" s="176">
        <v>850</v>
      </c>
      <c r="G578" s="85"/>
      <c r="H578" s="85"/>
      <c r="I578" s="176">
        <v>850</v>
      </c>
      <c r="J578" s="214">
        <f>(F578-I578)/I578</f>
        <v>0</v>
      </c>
    </row>
    <row r="579" spans="1:20" s="14" customFormat="1" ht="15.75" customHeight="1">
      <c r="A579" s="314"/>
      <c r="B579" s="59" t="s">
        <v>516</v>
      </c>
      <c r="C579" s="6"/>
      <c r="D579" s="6"/>
      <c r="E579" s="57" t="s">
        <v>694</v>
      </c>
      <c r="F579" s="176">
        <v>600</v>
      </c>
      <c r="G579" s="85"/>
      <c r="H579" s="85"/>
      <c r="I579" s="176">
        <v>600</v>
      </c>
      <c r="J579" s="214">
        <f>(F579-I579)/I579</f>
        <v>0</v>
      </c>
      <c r="K579" s="25"/>
      <c r="L579" s="25"/>
      <c r="M579" s="25"/>
      <c r="N579" s="25"/>
      <c r="O579" s="25"/>
      <c r="P579" s="25"/>
      <c r="Q579" s="25"/>
      <c r="R579" s="25"/>
    </row>
    <row r="580" spans="1:20" ht="13.5" customHeight="1" thickBot="1">
      <c r="A580" s="121"/>
      <c r="B580" s="59"/>
      <c r="C580" s="57"/>
      <c r="D580" s="138"/>
      <c r="E580" s="57"/>
      <c r="F580" s="138"/>
      <c r="I580" s="14"/>
      <c r="J580" s="14"/>
    </row>
    <row r="581" spans="1:20" s="44" customFormat="1" ht="18" customHeight="1" thickBot="1">
      <c r="A581" s="106" t="s">
        <v>695</v>
      </c>
      <c r="B581" s="107"/>
      <c r="C581" s="107"/>
      <c r="D581" s="107"/>
      <c r="E581" s="158" t="s">
        <v>696</v>
      </c>
      <c r="F581" s="159" t="s">
        <v>697</v>
      </c>
      <c r="G581"/>
      <c r="H581"/>
      <c r="I581" s="25"/>
      <c r="J581" s="25"/>
      <c r="K581" s="25"/>
      <c r="L581" s="25"/>
      <c r="M581" s="25"/>
      <c r="N581" s="25"/>
      <c r="O581" s="25"/>
      <c r="P581" s="25"/>
      <c r="Q581" s="25"/>
      <c r="R581" s="25"/>
    </row>
    <row r="582" spans="1:20" s="5" customFormat="1" ht="10.5" customHeight="1">
      <c r="A582" s="76"/>
      <c r="B582" s="59" t="s">
        <v>125</v>
      </c>
      <c r="C582" s="60"/>
      <c r="D582" s="58"/>
      <c r="E582" s="48" t="s">
        <v>146</v>
      </c>
      <c r="F582" s="48" t="s">
        <v>173</v>
      </c>
      <c r="G582"/>
      <c r="H582"/>
      <c r="I582" s="44"/>
      <c r="J582" s="44"/>
      <c r="K582" s="25"/>
      <c r="L582" s="25"/>
      <c r="M582" s="25"/>
      <c r="N582" s="25"/>
      <c r="O582" s="25"/>
      <c r="P582" s="25"/>
      <c r="Q582" s="25"/>
      <c r="R582" s="25"/>
    </row>
    <row r="583" spans="1:20" s="6" customFormat="1" ht="10.5" customHeight="1">
      <c r="A583" s="80"/>
      <c r="B583" s="59" t="s">
        <v>127</v>
      </c>
      <c r="C583" s="60"/>
      <c r="D583" s="58"/>
      <c r="E583" s="48" t="s">
        <v>147</v>
      </c>
      <c r="F583" s="48" t="s">
        <v>174</v>
      </c>
      <c r="G583"/>
      <c r="H583"/>
      <c r="I583" s="5"/>
      <c r="J583" s="5"/>
      <c r="K583" s="25"/>
      <c r="L583" s="25"/>
      <c r="M583" s="25"/>
      <c r="N583" s="25"/>
      <c r="O583" s="25"/>
      <c r="P583" s="25"/>
      <c r="Q583" s="25"/>
      <c r="R583" s="25"/>
    </row>
    <row r="584" spans="1:20" s="6" customFormat="1" ht="10.5" customHeight="1">
      <c r="A584" s="80"/>
      <c r="B584" s="59" t="s">
        <v>129</v>
      </c>
      <c r="C584" s="60"/>
      <c r="D584" s="58"/>
      <c r="E584" s="48" t="s">
        <v>148</v>
      </c>
      <c r="F584" s="48" t="s">
        <v>175</v>
      </c>
      <c r="G584"/>
      <c r="H584"/>
      <c r="K584" s="25"/>
      <c r="L584" s="25"/>
      <c r="M584" s="25"/>
      <c r="N584" s="25"/>
      <c r="O584" s="25"/>
      <c r="P584" s="25"/>
      <c r="Q584" s="25"/>
      <c r="R584" s="25"/>
    </row>
    <row r="585" spans="1:20" s="6" customFormat="1" ht="10.5" customHeight="1">
      <c r="A585" s="80"/>
      <c r="B585" s="59" t="s">
        <v>131</v>
      </c>
      <c r="C585" s="62"/>
      <c r="D585" s="58"/>
      <c r="E585" s="48" t="s">
        <v>149</v>
      </c>
      <c r="F585" s="48" t="s">
        <v>176</v>
      </c>
      <c r="G585" s="64"/>
      <c r="H585" s="64"/>
      <c r="K585" s="25"/>
      <c r="L585" s="25"/>
      <c r="M585" s="25"/>
      <c r="N585" s="25"/>
      <c r="O585" s="25"/>
      <c r="P585" s="25"/>
      <c r="Q585" s="25"/>
      <c r="R585" s="25"/>
    </row>
    <row r="586" spans="1:20" s="6" customFormat="1" ht="15" customHeight="1" thickBot="1">
      <c r="A586" s="80"/>
      <c r="B586" s="59"/>
      <c r="C586" s="62"/>
      <c r="D586" s="58"/>
      <c r="E586" s="70"/>
      <c r="F586" s="48"/>
      <c r="G586" s="64"/>
      <c r="H586" s="64"/>
      <c r="K586" s="25"/>
      <c r="L586" s="25"/>
      <c r="M586" s="25"/>
      <c r="N586" s="25"/>
      <c r="O586" s="25"/>
      <c r="P586" s="25"/>
      <c r="Q586" s="25"/>
      <c r="R586" s="25"/>
    </row>
    <row r="587" spans="1:20" s="6" customFormat="1" ht="63" customHeight="1" thickBot="1">
      <c r="A587" s="257" t="s">
        <v>698</v>
      </c>
      <c r="B587" s="258"/>
      <c r="C587" s="258"/>
      <c r="D587" s="258"/>
      <c r="E587" s="258"/>
      <c r="F587" s="259"/>
      <c r="G587" s="64"/>
      <c r="H587" s="64"/>
      <c r="K587" s="14"/>
      <c r="L587" s="14"/>
      <c r="M587" s="14"/>
      <c r="N587" s="14"/>
      <c r="O587" s="14"/>
      <c r="P587" s="14"/>
      <c r="Q587" s="14"/>
      <c r="R587" s="14"/>
    </row>
    <row r="588" spans="1:20" s="6" customFormat="1" ht="46.5" customHeight="1" thickBot="1">
      <c r="A588" s="157" t="s">
        <v>699</v>
      </c>
      <c r="B588" s="260" t="s">
        <v>700</v>
      </c>
      <c r="C588" s="260"/>
      <c r="D588" s="260"/>
      <c r="E588" s="260"/>
      <c r="F588" s="261"/>
      <c r="G588" s="64"/>
      <c r="H588" s="64"/>
      <c r="K588" s="25"/>
      <c r="L588" s="25"/>
      <c r="M588" s="25"/>
      <c r="N588" s="25"/>
      <c r="O588" s="25"/>
      <c r="P588" s="25"/>
      <c r="Q588" s="25"/>
      <c r="R588" s="25"/>
    </row>
    <row r="589" spans="1:20" s="6" customFormat="1" ht="18" customHeight="1">
      <c r="A589" s="92" t="s">
        <v>701</v>
      </c>
      <c r="B589" s="93"/>
      <c r="C589" s="93"/>
      <c r="D589" s="93"/>
      <c r="E589" s="262" t="s">
        <v>594</v>
      </c>
      <c r="F589" s="264" t="s">
        <v>117</v>
      </c>
      <c r="G589" s="64"/>
      <c r="H589" s="427"/>
      <c r="I589" s="428"/>
      <c r="J589" s="428"/>
      <c r="K589" s="429"/>
      <c r="L589" s="429"/>
      <c r="M589" s="429"/>
      <c r="N589" s="429"/>
      <c r="O589" s="429"/>
      <c r="P589" s="429"/>
      <c r="Q589" s="429"/>
      <c r="R589" s="429"/>
      <c r="S589" s="428"/>
      <c r="T589" s="428"/>
    </row>
    <row r="590" spans="1:20" s="6" customFormat="1" ht="18" customHeight="1" thickBot="1">
      <c r="A590" s="104" t="s">
        <v>595</v>
      </c>
      <c r="B590" s="89" t="s">
        <v>60</v>
      </c>
      <c r="C590" s="94"/>
      <c r="D590" s="94"/>
      <c r="E590" s="263"/>
      <c r="F590" s="265"/>
      <c r="G590" s="64"/>
      <c r="H590" s="427"/>
      <c r="I590" s="428"/>
      <c r="J590" s="428"/>
      <c r="K590" s="430"/>
      <c r="L590" s="430"/>
      <c r="M590" s="430"/>
      <c r="N590" s="430"/>
      <c r="O590" s="430"/>
      <c r="P590" s="430"/>
      <c r="Q590" s="430"/>
      <c r="R590" s="430"/>
      <c r="S590" s="428"/>
      <c r="T590" s="428"/>
    </row>
    <row r="591" spans="1:20" s="6" customFormat="1" ht="15" customHeight="1">
      <c r="A591" s="291"/>
      <c r="B591" s="252" t="s">
        <v>706</v>
      </c>
      <c r="C591" s="252"/>
      <c r="D591" s="252"/>
      <c r="E591" s="57" t="s">
        <v>707</v>
      </c>
      <c r="F591" s="180">
        <v>2881</v>
      </c>
      <c r="G591" s="64"/>
      <c r="H591" s="427"/>
      <c r="I591" s="206"/>
      <c r="J591" s="431"/>
      <c r="K591" s="432"/>
      <c r="L591" s="432"/>
      <c r="M591" s="432"/>
      <c r="N591" s="434"/>
      <c r="O591" s="434"/>
      <c r="P591" s="434"/>
      <c r="Q591" s="432"/>
      <c r="R591" s="432"/>
      <c r="S591" s="428"/>
      <c r="T591" s="428"/>
    </row>
    <row r="592" spans="1:20" s="6" customFormat="1" ht="15" customHeight="1">
      <c r="A592" s="291"/>
      <c r="B592" s="284" t="s">
        <v>708</v>
      </c>
      <c r="C592" s="284"/>
      <c r="D592" s="284"/>
      <c r="E592" s="57" t="s">
        <v>709</v>
      </c>
      <c r="F592" s="173">
        <v>2650</v>
      </c>
      <c r="G592" s="64"/>
      <c r="H592" s="427"/>
      <c r="I592" s="206"/>
      <c r="J592" s="431"/>
      <c r="K592" s="432"/>
      <c r="L592" s="432"/>
      <c r="M592" s="432"/>
      <c r="N592" s="433"/>
      <c r="O592" s="434"/>
      <c r="P592" s="434"/>
      <c r="Q592" s="432"/>
      <c r="R592" s="432"/>
      <c r="S592" s="428"/>
      <c r="T592" s="428"/>
    </row>
    <row r="593" spans="1:20" s="6" customFormat="1" ht="15" customHeight="1">
      <c r="A593" s="291"/>
      <c r="B593" s="252" t="s">
        <v>710</v>
      </c>
      <c r="C593" s="252"/>
      <c r="D593" s="252"/>
      <c r="E593" s="57" t="s">
        <v>711</v>
      </c>
      <c r="F593" s="180">
        <v>2881</v>
      </c>
      <c r="G593" s="64"/>
      <c r="H593" s="427"/>
      <c r="I593" s="206"/>
      <c r="J593" s="431"/>
      <c r="K593" s="432"/>
      <c r="L593" s="432"/>
      <c r="M593" s="432"/>
      <c r="N593" s="433"/>
      <c r="O593" s="434"/>
      <c r="P593" s="434"/>
      <c r="Q593" s="432"/>
      <c r="R593" s="432"/>
      <c r="S593" s="428"/>
      <c r="T593" s="428"/>
    </row>
    <row r="594" spans="1:20" s="6" customFormat="1" ht="15" customHeight="1">
      <c r="A594" s="291"/>
      <c r="B594" s="284" t="s">
        <v>712</v>
      </c>
      <c r="C594" s="284"/>
      <c r="D594" s="284"/>
      <c r="E594" s="57" t="s">
        <v>713</v>
      </c>
      <c r="F594" s="173">
        <v>2650</v>
      </c>
      <c r="G594" s="64"/>
      <c r="H594" s="427"/>
      <c r="I594" s="206"/>
      <c r="J594" s="431"/>
      <c r="K594" s="432"/>
      <c r="L594" s="432"/>
      <c r="M594" s="432"/>
      <c r="N594" s="434"/>
      <c r="O594" s="434"/>
      <c r="P594" s="434"/>
      <c r="Q594" s="432"/>
      <c r="R594" s="432"/>
      <c r="S594" s="428"/>
      <c r="T594" s="428"/>
    </row>
    <row r="595" spans="1:20" s="6" customFormat="1" ht="15" customHeight="1">
      <c r="A595" s="291"/>
      <c r="B595" s="252" t="s">
        <v>714</v>
      </c>
      <c r="C595" s="252"/>
      <c r="D595" s="252"/>
      <c r="E595" s="57" t="s">
        <v>715</v>
      </c>
      <c r="F595" s="180">
        <v>2881</v>
      </c>
      <c r="G595" s="64"/>
      <c r="H595" s="427"/>
      <c r="I595" s="206"/>
      <c r="J595" s="431"/>
      <c r="K595" s="432"/>
      <c r="L595" s="435"/>
      <c r="M595" s="432"/>
      <c r="N595" s="434"/>
      <c r="O595" s="434"/>
      <c r="P595" s="434"/>
      <c r="Q595" s="432"/>
      <c r="R595" s="432"/>
      <c r="S595" s="428"/>
      <c r="T595" s="428"/>
    </row>
    <row r="596" spans="1:20" s="6" customFormat="1" ht="15" customHeight="1">
      <c r="A596" s="291"/>
      <c r="B596" s="284" t="s">
        <v>716</v>
      </c>
      <c r="C596" s="284"/>
      <c r="D596" s="284"/>
      <c r="E596" s="57" t="s">
        <v>717</v>
      </c>
      <c r="F596" s="173">
        <v>2650</v>
      </c>
      <c r="G596" s="64"/>
      <c r="H596" s="427"/>
      <c r="I596" s="206"/>
      <c r="J596" s="431"/>
      <c r="K596" s="432"/>
      <c r="L596" s="435"/>
      <c r="M596" s="432"/>
      <c r="N596" s="434"/>
      <c r="O596" s="434"/>
      <c r="P596" s="434"/>
      <c r="Q596" s="432"/>
      <c r="R596" s="432"/>
      <c r="S596" s="428"/>
      <c r="T596" s="428"/>
    </row>
    <row r="597" spans="1:20" s="6" customFormat="1" ht="15" customHeight="1">
      <c r="A597" s="291"/>
      <c r="B597" s="253" t="s">
        <v>718</v>
      </c>
      <c r="C597" s="252"/>
      <c r="D597" s="252"/>
      <c r="E597" s="57" t="s">
        <v>719</v>
      </c>
      <c r="F597" s="180">
        <v>2881</v>
      </c>
      <c r="G597" s="64"/>
      <c r="H597" s="427"/>
      <c r="I597" s="206"/>
      <c r="J597" s="431"/>
      <c r="K597" s="432"/>
      <c r="L597" s="432"/>
      <c r="M597" s="432"/>
      <c r="N597" s="433"/>
      <c r="O597" s="434"/>
      <c r="P597" s="434"/>
      <c r="Q597" s="432"/>
      <c r="R597" s="432"/>
      <c r="S597" s="428"/>
      <c r="T597" s="428"/>
    </row>
    <row r="598" spans="1:20" s="6" customFormat="1" ht="15" customHeight="1">
      <c r="A598" s="291"/>
      <c r="B598" s="290" t="s">
        <v>720</v>
      </c>
      <c r="C598" s="284"/>
      <c r="D598" s="284"/>
      <c r="E598" s="57" t="s">
        <v>721</v>
      </c>
      <c r="F598" s="173">
        <v>2650</v>
      </c>
      <c r="G598" s="64"/>
      <c r="H598" s="427"/>
      <c r="I598" s="206"/>
      <c r="J598" s="431"/>
      <c r="K598" s="432"/>
      <c r="L598" s="432"/>
      <c r="M598" s="432"/>
      <c r="N598" s="433"/>
      <c r="O598" s="434"/>
      <c r="P598" s="434"/>
      <c r="Q598" s="432"/>
      <c r="R598" s="432"/>
      <c r="S598" s="428"/>
      <c r="T598" s="428"/>
    </row>
    <row r="599" spans="1:20" s="6" customFormat="1" ht="15" customHeight="1">
      <c r="A599" s="291"/>
      <c r="B599" s="252" t="s">
        <v>722</v>
      </c>
      <c r="C599" s="252"/>
      <c r="D599" s="252"/>
      <c r="E599" s="57" t="s">
        <v>723</v>
      </c>
      <c r="F599" s="180">
        <v>2881</v>
      </c>
      <c r="G599" s="64"/>
      <c r="H599" s="427"/>
      <c r="I599" s="206"/>
      <c r="J599" s="431"/>
      <c r="K599" s="432"/>
      <c r="L599" s="435"/>
      <c r="M599" s="432"/>
      <c r="N599" s="436"/>
      <c r="O599" s="437"/>
      <c r="P599" s="437"/>
      <c r="Q599" s="432"/>
      <c r="R599" s="432"/>
      <c r="S599" s="428"/>
      <c r="T599" s="428"/>
    </row>
    <row r="600" spans="1:20" s="6" customFormat="1" ht="15" customHeight="1">
      <c r="A600" s="291"/>
      <c r="B600" s="284" t="s">
        <v>724</v>
      </c>
      <c r="C600" s="284"/>
      <c r="D600" s="284"/>
      <c r="E600" s="57" t="s">
        <v>725</v>
      </c>
      <c r="F600" s="173">
        <v>2650</v>
      </c>
      <c r="G600" s="64"/>
      <c r="H600" s="427"/>
      <c r="I600" s="206"/>
      <c r="J600" s="431"/>
      <c r="K600" s="432"/>
      <c r="L600" s="432"/>
      <c r="M600" s="432"/>
      <c r="N600" s="436"/>
      <c r="O600" s="437"/>
      <c r="P600" s="437"/>
      <c r="Q600" s="432"/>
      <c r="R600" s="432"/>
      <c r="S600" s="428"/>
      <c r="T600" s="428"/>
    </row>
    <row r="601" spans="1:20" s="6" customFormat="1" ht="15" customHeight="1">
      <c r="A601" s="291"/>
      <c r="B601" s="252" t="s">
        <v>726</v>
      </c>
      <c r="C601" s="252"/>
      <c r="D601" s="252"/>
      <c r="E601" s="57" t="s">
        <v>727</v>
      </c>
      <c r="F601" s="180">
        <v>2881</v>
      </c>
      <c r="G601" s="64"/>
      <c r="H601" s="427"/>
      <c r="I601" s="206"/>
      <c r="J601" s="431"/>
      <c r="K601" s="428"/>
      <c r="L601" s="428"/>
      <c r="M601" s="428"/>
      <c r="N601" s="428"/>
      <c r="O601" s="428"/>
      <c r="P601" s="428"/>
      <c r="Q601" s="428"/>
      <c r="R601" s="428"/>
      <c r="S601" s="428"/>
      <c r="T601" s="428"/>
    </row>
    <row r="602" spans="1:20" s="6" customFormat="1" ht="15" customHeight="1" thickBot="1">
      <c r="A602" s="293"/>
      <c r="B602" s="284" t="s">
        <v>728</v>
      </c>
      <c r="C602" s="284"/>
      <c r="D602" s="284"/>
      <c r="E602" s="57" t="s">
        <v>729</v>
      </c>
      <c r="F602" s="173">
        <v>2650</v>
      </c>
      <c r="G602" s="173"/>
      <c r="H602" s="206"/>
      <c r="I602" s="206"/>
      <c r="J602" s="431"/>
      <c r="K602" s="428"/>
      <c r="L602" s="428"/>
      <c r="M602" s="428"/>
      <c r="N602" s="428"/>
      <c r="O602" s="428"/>
      <c r="P602" s="428"/>
      <c r="Q602" s="428"/>
      <c r="R602" s="428"/>
      <c r="S602" s="428"/>
      <c r="T602" s="428"/>
    </row>
    <row r="603" spans="1:20" s="6" customFormat="1" ht="15" customHeight="1">
      <c r="A603" s="292" t="s">
        <v>730</v>
      </c>
      <c r="B603" s="266" t="s">
        <v>731</v>
      </c>
      <c r="C603" s="267"/>
      <c r="D603" s="267"/>
      <c r="E603" s="205" t="s">
        <v>732</v>
      </c>
      <c r="F603" s="180">
        <v>2750</v>
      </c>
      <c r="G603" s="173"/>
      <c r="H603" s="206"/>
      <c r="I603" s="428"/>
      <c r="J603" s="428"/>
      <c r="K603" s="428"/>
      <c r="L603" s="428"/>
      <c r="M603" s="428"/>
      <c r="N603" s="428"/>
      <c r="O603" s="428"/>
      <c r="P603" s="428"/>
      <c r="Q603" s="428"/>
      <c r="R603" s="428"/>
      <c r="S603" s="428"/>
      <c r="T603" s="428"/>
    </row>
    <row r="604" spans="1:20" s="6" customFormat="1" ht="15" customHeight="1">
      <c r="A604" s="291"/>
      <c r="B604" s="287" t="s">
        <v>733</v>
      </c>
      <c r="C604" s="287"/>
      <c r="D604" s="287"/>
      <c r="E604" s="204" t="s">
        <v>734</v>
      </c>
      <c r="F604" s="173">
        <v>2520</v>
      </c>
      <c r="G604" s="173"/>
      <c r="H604" s="206"/>
      <c r="I604" s="428"/>
      <c r="J604" s="428"/>
      <c r="K604" s="428"/>
      <c r="L604" s="428"/>
      <c r="M604" s="428"/>
      <c r="N604" s="428"/>
      <c r="O604" s="428"/>
      <c r="P604" s="428"/>
      <c r="Q604" s="428"/>
      <c r="R604" s="428"/>
      <c r="S604" s="428"/>
      <c r="T604" s="428"/>
    </row>
    <row r="605" spans="1:20" s="6" customFormat="1" ht="15" customHeight="1">
      <c r="A605" s="291"/>
      <c r="B605" s="252" t="s">
        <v>735</v>
      </c>
      <c r="C605" s="252"/>
      <c r="D605" s="252"/>
      <c r="E605" s="204" t="s">
        <v>736</v>
      </c>
      <c r="F605" s="180">
        <v>2881</v>
      </c>
      <c r="G605" s="173"/>
      <c r="H605" s="206"/>
      <c r="I605" s="428"/>
      <c r="J605" s="428"/>
      <c r="K605" s="428"/>
      <c r="L605" s="428"/>
      <c r="M605" s="428"/>
      <c r="N605" s="428"/>
      <c r="O605" s="428"/>
      <c r="P605" s="428"/>
      <c r="Q605" s="428"/>
      <c r="R605" s="428"/>
      <c r="S605" s="428"/>
      <c r="T605" s="428"/>
    </row>
    <row r="606" spans="1:20" s="6" customFormat="1" ht="15" customHeight="1">
      <c r="A606" s="291"/>
      <c r="B606" s="287" t="s">
        <v>737</v>
      </c>
      <c r="C606" s="287"/>
      <c r="D606" s="287"/>
      <c r="E606" s="204" t="s">
        <v>738</v>
      </c>
      <c r="F606" s="173">
        <v>2650</v>
      </c>
      <c r="G606" s="173"/>
      <c r="H606" s="206"/>
      <c r="I606" s="428"/>
      <c r="J606" s="428"/>
      <c r="K606" s="428"/>
      <c r="L606" s="428"/>
      <c r="M606" s="428"/>
      <c r="N606" s="428"/>
      <c r="O606" s="428"/>
      <c r="P606" s="428"/>
      <c r="Q606" s="428"/>
      <c r="R606" s="428"/>
      <c r="S606" s="428"/>
      <c r="T606" s="428"/>
    </row>
    <row r="607" spans="1:20" s="6" customFormat="1" ht="15" customHeight="1">
      <c r="A607" s="291"/>
      <c r="B607" s="252" t="s">
        <v>739</v>
      </c>
      <c r="C607" s="252"/>
      <c r="D607" s="252"/>
      <c r="E607" s="204" t="s">
        <v>740</v>
      </c>
      <c r="F607" s="180">
        <v>2750</v>
      </c>
      <c r="G607" s="173"/>
      <c r="H607" s="206"/>
      <c r="I607" s="428"/>
      <c r="J607" s="428"/>
      <c r="K607" s="428"/>
      <c r="L607" s="428"/>
      <c r="M607" s="428"/>
      <c r="N607" s="428"/>
      <c r="O607" s="428"/>
      <c r="P607" s="428"/>
      <c r="Q607" s="428"/>
      <c r="R607" s="428"/>
      <c r="S607" s="428"/>
      <c r="T607" s="428"/>
    </row>
    <row r="608" spans="1:20" s="6" customFormat="1" ht="15" customHeight="1">
      <c r="A608" s="291"/>
      <c r="B608" s="287" t="s">
        <v>741</v>
      </c>
      <c r="C608" s="287"/>
      <c r="D608" s="287"/>
      <c r="E608" s="204" t="s">
        <v>742</v>
      </c>
      <c r="F608" s="173">
        <v>2520</v>
      </c>
      <c r="G608" s="173"/>
      <c r="H608" s="206"/>
      <c r="I608" s="428"/>
      <c r="J608" s="428"/>
      <c r="K608" s="428"/>
      <c r="L608" s="428"/>
      <c r="M608" s="428"/>
      <c r="N608" s="428"/>
      <c r="O608" s="428"/>
      <c r="P608" s="428"/>
      <c r="Q608" s="428"/>
      <c r="R608" s="428"/>
      <c r="S608" s="428"/>
      <c r="T608" s="428"/>
    </row>
    <row r="609" spans="1:20" s="6" customFormat="1" ht="15" customHeight="1">
      <c r="A609" s="291"/>
      <c r="B609" s="252" t="s">
        <v>743</v>
      </c>
      <c r="C609" s="252"/>
      <c r="D609" s="252"/>
      <c r="E609" s="204" t="s">
        <v>744</v>
      </c>
      <c r="F609" s="180">
        <v>2881</v>
      </c>
      <c r="G609" s="173"/>
      <c r="H609" s="206"/>
      <c r="I609" s="428"/>
      <c r="J609" s="428"/>
      <c r="K609" s="428"/>
      <c r="L609" s="428"/>
      <c r="M609" s="428"/>
      <c r="N609" s="428"/>
      <c r="O609" s="428"/>
      <c r="P609" s="428"/>
      <c r="Q609" s="428"/>
      <c r="R609" s="428"/>
      <c r="S609" s="428"/>
      <c r="T609" s="428"/>
    </row>
    <row r="610" spans="1:20" s="6" customFormat="1" ht="15" customHeight="1">
      <c r="A610" s="291"/>
      <c r="B610" s="287" t="s">
        <v>745</v>
      </c>
      <c r="C610" s="287"/>
      <c r="D610" s="287"/>
      <c r="E610" s="204" t="s">
        <v>746</v>
      </c>
      <c r="F610" s="173">
        <v>2650</v>
      </c>
      <c r="G610" s="173"/>
      <c r="H610" s="173"/>
    </row>
    <row r="611" spans="1:20" s="6" customFormat="1" ht="15" customHeight="1">
      <c r="A611" s="291"/>
      <c r="B611" s="252" t="s">
        <v>747</v>
      </c>
      <c r="C611" s="252"/>
      <c r="D611" s="252"/>
      <c r="E611" s="204" t="s">
        <v>748</v>
      </c>
      <c r="F611" s="180">
        <v>2750</v>
      </c>
      <c r="G611" s="173"/>
      <c r="H611" s="173"/>
    </row>
    <row r="612" spans="1:20" s="6" customFormat="1" ht="15" customHeight="1">
      <c r="A612" s="291"/>
      <c r="B612" s="287" t="s">
        <v>749</v>
      </c>
      <c r="C612" s="287"/>
      <c r="D612" s="287"/>
      <c r="E612" s="204" t="s">
        <v>750</v>
      </c>
      <c r="F612" s="173">
        <v>2520</v>
      </c>
      <c r="G612" s="173"/>
      <c r="H612" s="173"/>
    </row>
    <row r="613" spans="1:20" s="6" customFormat="1" ht="15" customHeight="1">
      <c r="A613" s="291"/>
      <c r="B613" s="252" t="s">
        <v>751</v>
      </c>
      <c r="C613" s="252"/>
      <c r="D613" s="252"/>
      <c r="E613" s="204" t="s">
        <v>752</v>
      </c>
      <c r="F613" s="180">
        <v>2881</v>
      </c>
      <c r="G613" s="173"/>
      <c r="H613" s="173"/>
    </row>
    <row r="614" spans="1:20" s="6" customFormat="1" ht="15" customHeight="1">
      <c r="A614" s="291"/>
      <c r="B614" s="287" t="s">
        <v>753</v>
      </c>
      <c r="C614" s="287"/>
      <c r="D614" s="287"/>
      <c r="E614" s="204" t="s">
        <v>754</v>
      </c>
      <c r="F614" s="173">
        <v>2650</v>
      </c>
      <c r="G614" s="173"/>
      <c r="H614" s="173"/>
    </row>
    <row r="615" spans="1:20" s="6" customFormat="1" ht="15" customHeight="1">
      <c r="A615" s="291"/>
      <c r="B615" s="252" t="s">
        <v>755</v>
      </c>
      <c r="C615" s="252"/>
      <c r="D615" s="252"/>
      <c r="E615" s="204" t="s">
        <v>756</v>
      </c>
      <c r="F615" s="180">
        <v>2750</v>
      </c>
      <c r="G615" s="173"/>
      <c r="H615" s="173"/>
    </row>
    <row r="616" spans="1:20" s="6" customFormat="1" ht="15" customHeight="1">
      <c r="A616" s="291"/>
      <c r="B616" s="287" t="s">
        <v>757</v>
      </c>
      <c r="C616" s="287"/>
      <c r="D616" s="287"/>
      <c r="E616" s="204" t="s">
        <v>758</v>
      </c>
      <c r="F616" s="173">
        <v>2520</v>
      </c>
      <c r="G616" s="173"/>
      <c r="H616" s="173"/>
    </row>
    <row r="617" spans="1:20" s="6" customFormat="1" ht="15" customHeight="1">
      <c r="A617" s="291"/>
      <c r="B617" s="253" t="s">
        <v>759</v>
      </c>
      <c r="C617" s="252"/>
      <c r="D617" s="252"/>
      <c r="E617" s="204" t="s">
        <v>760</v>
      </c>
      <c r="F617" s="180">
        <v>2881</v>
      </c>
      <c r="G617" s="173"/>
      <c r="H617" s="173"/>
    </row>
    <row r="618" spans="1:20" s="6" customFormat="1" ht="15" customHeight="1">
      <c r="A618" s="291"/>
      <c r="B618" s="288" t="s">
        <v>761</v>
      </c>
      <c r="C618" s="287"/>
      <c r="D618" s="287"/>
      <c r="E618" s="204" t="s">
        <v>762</v>
      </c>
      <c r="F618" s="173">
        <v>2650</v>
      </c>
      <c r="G618" s="173"/>
      <c r="H618" s="173"/>
    </row>
    <row r="619" spans="1:20" s="6" customFormat="1" ht="15" customHeight="1">
      <c r="A619" s="291"/>
      <c r="B619" s="252" t="s">
        <v>763</v>
      </c>
      <c r="C619" s="252"/>
      <c r="D619" s="252"/>
      <c r="E619" s="204" t="s">
        <v>764</v>
      </c>
      <c r="F619" s="180">
        <v>2750</v>
      </c>
      <c r="G619" s="206"/>
      <c r="H619" s="206"/>
    </row>
    <row r="620" spans="1:20" s="6" customFormat="1" ht="15" customHeight="1">
      <c r="A620" s="291"/>
      <c r="B620" s="287" t="s">
        <v>765</v>
      </c>
      <c r="C620" s="287"/>
      <c r="D620" s="287"/>
      <c r="E620" s="204" t="s">
        <v>766</v>
      </c>
      <c r="F620" s="173">
        <v>2520</v>
      </c>
      <c r="G620" s="206"/>
      <c r="H620" s="206"/>
    </row>
    <row r="621" spans="1:20" s="6" customFormat="1" ht="15" customHeight="1">
      <c r="A621" s="291"/>
      <c r="B621" s="252" t="s">
        <v>767</v>
      </c>
      <c r="C621" s="252"/>
      <c r="D621" s="252"/>
      <c r="E621" s="204" t="s">
        <v>768</v>
      </c>
      <c r="F621" s="180">
        <v>2881</v>
      </c>
      <c r="G621" s="206"/>
      <c r="H621" s="206"/>
    </row>
    <row r="622" spans="1:20" s="6" customFormat="1" ht="15" customHeight="1">
      <c r="A622" s="291"/>
      <c r="B622" s="287" t="s">
        <v>769</v>
      </c>
      <c r="C622" s="287"/>
      <c r="D622" s="287"/>
      <c r="E622" s="204" t="s">
        <v>770</v>
      </c>
      <c r="F622" s="173">
        <v>2650</v>
      </c>
      <c r="G622" s="206"/>
      <c r="H622" s="206"/>
    </row>
    <row r="623" spans="1:20" s="6" customFormat="1" ht="15" customHeight="1">
      <c r="A623" s="291"/>
      <c r="B623" s="252" t="s">
        <v>771</v>
      </c>
      <c r="C623" s="252"/>
      <c r="D623" s="252"/>
      <c r="E623" s="204" t="s">
        <v>772</v>
      </c>
      <c r="F623" s="180">
        <v>2750</v>
      </c>
      <c r="G623" s="206"/>
      <c r="H623" s="206"/>
    </row>
    <row r="624" spans="1:20" s="6" customFormat="1" ht="15" customHeight="1">
      <c r="A624" s="291"/>
      <c r="B624" s="287" t="s">
        <v>773</v>
      </c>
      <c r="C624" s="287"/>
      <c r="D624" s="287"/>
      <c r="E624" s="204" t="s">
        <v>774</v>
      </c>
      <c r="F624" s="173">
        <v>2520</v>
      </c>
      <c r="G624" s="206"/>
      <c r="H624" s="206"/>
    </row>
    <row r="625" spans="1:19" s="6" customFormat="1" ht="15" customHeight="1">
      <c r="A625" s="291"/>
      <c r="B625" s="252" t="s">
        <v>775</v>
      </c>
      <c r="C625" s="252"/>
      <c r="D625" s="252"/>
      <c r="E625" s="204" t="s">
        <v>776</v>
      </c>
      <c r="F625" s="180">
        <v>2881</v>
      </c>
      <c r="G625" s="206"/>
      <c r="H625" s="206"/>
    </row>
    <row r="626" spans="1:19" s="6" customFormat="1" ht="15" customHeight="1" thickBot="1">
      <c r="A626" s="293"/>
      <c r="B626" s="287" t="s">
        <v>777</v>
      </c>
      <c r="C626" s="287"/>
      <c r="D626" s="287"/>
      <c r="E626" s="204" t="s">
        <v>778</v>
      </c>
      <c r="F626" s="173">
        <v>2650</v>
      </c>
      <c r="G626" s="206"/>
      <c r="H626" s="206"/>
      <c r="I626" s="428"/>
      <c r="J626" s="428"/>
      <c r="K626" s="428"/>
      <c r="L626" s="428"/>
      <c r="M626" s="428"/>
      <c r="N626" s="428"/>
      <c r="O626" s="428"/>
      <c r="P626" s="428"/>
      <c r="Q626" s="428"/>
      <c r="R626" s="428"/>
      <c r="S626" s="428"/>
    </row>
    <row r="627" spans="1:19" s="6" customFormat="1" ht="15" customHeight="1">
      <c r="A627" s="251"/>
      <c r="B627" s="253" t="s">
        <v>779</v>
      </c>
      <c r="C627" s="252"/>
      <c r="D627" s="252"/>
      <c r="E627" s="57" t="s">
        <v>780</v>
      </c>
      <c r="F627" s="180">
        <v>2881</v>
      </c>
      <c r="G627" s="64"/>
      <c r="H627" s="427"/>
      <c r="I627" s="206"/>
      <c r="J627" s="431"/>
      <c r="K627" s="432"/>
      <c r="L627" s="432"/>
      <c r="M627" s="432"/>
      <c r="N627" s="434"/>
      <c r="O627" s="434"/>
      <c r="P627" s="434"/>
      <c r="Q627" s="432"/>
      <c r="R627" s="432"/>
      <c r="S627" s="428"/>
    </row>
    <row r="628" spans="1:19" s="6" customFormat="1" ht="15" customHeight="1">
      <c r="A628" s="251"/>
      <c r="B628" s="290" t="s">
        <v>781</v>
      </c>
      <c r="C628" s="284"/>
      <c r="D628" s="284"/>
      <c r="E628" s="57" t="s">
        <v>782</v>
      </c>
      <c r="F628" s="173">
        <v>2650</v>
      </c>
      <c r="G628" s="64"/>
      <c r="H628" s="427"/>
      <c r="I628" s="206"/>
      <c r="J628" s="431"/>
      <c r="K628" s="432"/>
      <c r="L628" s="432"/>
      <c r="M628" s="432"/>
      <c r="N628" s="433"/>
      <c r="O628" s="434"/>
      <c r="P628" s="434"/>
      <c r="Q628" s="432"/>
      <c r="R628" s="432"/>
      <c r="S628" s="428"/>
    </row>
    <row r="629" spans="1:19" s="6" customFormat="1" ht="15" customHeight="1">
      <c r="A629" s="251"/>
      <c r="B629" s="253" t="s">
        <v>783</v>
      </c>
      <c r="C629" s="252"/>
      <c r="D629" s="252"/>
      <c r="E629" s="57" t="s">
        <v>784</v>
      </c>
      <c r="F629" s="180">
        <v>2881</v>
      </c>
      <c r="G629"/>
      <c r="H629" s="438"/>
      <c r="I629" s="206"/>
      <c r="J629" s="431"/>
      <c r="K629" s="432"/>
      <c r="L629" s="432"/>
      <c r="M629" s="432"/>
      <c r="N629" s="433"/>
      <c r="O629" s="434"/>
      <c r="P629" s="434"/>
      <c r="Q629" s="432"/>
      <c r="R629" s="432"/>
      <c r="S629" s="428"/>
    </row>
    <row r="630" spans="1:19" s="6" customFormat="1" ht="15" customHeight="1">
      <c r="A630" s="251"/>
      <c r="B630" s="290" t="s">
        <v>785</v>
      </c>
      <c r="C630" s="284"/>
      <c r="D630" s="284"/>
      <c r="E630" s="57" t="s">
        <v>786</v>
      </c>
      <c r="F630" s="173">
        <v>2650</v>
      </c>
      <c r="G630"/>
      <c r="H630" s="438"/>
      <c r="I630" s="206"/>
      <c r="J630" s="431"/>
      <c r="K630" s="432"/>
      <c r="L630" s="432"/>
      <c r="M630" s="432"/>
      <c r="N630" s="434"/>
      <c r="O630" s="434"/>
      <c r="P630" s="434"/>
      <c r="Q630" s="432"/>
      <c r="R630" s="432"/>
      <c r="S630" s="428"/>
    </row>
    <row r="631" spans="1:19" s="6" customFormat="1" ht="15" customHeight="1">
      <c r="A631" s="251"/>
      <c r="B631" s="253" t="s">
        <v>787</v>
      </c>
      <c r="C631" s="252"/>
      <c r="D631" s="252"/>
      <c r="E631" s="57" t="s">
        <v>788</v>
      </c>
      <c r="F631" s="180">
        <v>2881</v>
      </c>
      <c r="G631"/>
      <c r="H631" s="438"/>
      <c r="I631" s="206"/>
      <c r="J631" s="431"/>
      <c r="K631" s="432"/>
      <c r="L631" s="435"/>
      <c r="M631" s="432"/>
      <c r="N631" s="434"/>
      <c r="O631" s="434"/>
      <c r="P631" s="434"/>
      <c r="Q631" s="432"/>
      <c r="R631" s="432"/>
      <c r="S631" s="428"/>
    </row>
    <row r="632" spans="1:19" s="6" customFormat="1" ht="15" customHeight="1">
      <c r="A632" s="251"/>
      <c r="B632" s="290" t="s">
        <v>789</v>
      </c>
      <c r="C632" s="284"/>
      <c r="D632" s="284"/>
      <c r="E632" s="57" t="s">
        <v>790</v>
      </c>
      <c r="F632" s="173">
        <v>2650</v>
      </c>
      <c r="G632"/>
      <c r="H632" s="438"/>
      <c r="I632" s="206"/>
      <c r="J632" s="431"/>
      <c r="K632" s="432"/>
      <c r="L632" s="435"/>
      <c r="M632" s="432"/>
      <c r="N632" s="434"/>
      <c r="O632" s="434"/>
      <c r="P632" s="434"/>
      <c r="Q632" s="432"/>
      <c r="R632" s="432"/>
      <c r="S632" s="428"/>
    </row>
    <row r="633" spans="1:19" s="6" customFormat="1" ht="15" customHeight="1">
      <c r="A633" s="251"/>
      <c r="B633" s="253" t="s">
        <v>791</v>
      </c>
      <c r="C633" s="252"/>
      <c r="D633" s="252"/>
      <c r="E633" s="57" t="s">
        <v>792</v>
      </c>
      <c r="F633" s="180">
        <v>2881</v>
      </c>
      <c r="G633"/>
      <c r="H633" s="438"/>
      <c r="I633" s="206"/>
      <c r="J633" s="431"/>
      <c r="K633" s="432"/>
      <c r="L633" s="432"/>
      <c r="M633" s="432"/>
      <c r="N633" s="433"/>
      <c r="O633" s="434"/>
      <c r="P633" s="434"/>
      <c r="Q633" s="432"/>
      <c r="R633" s="432"/>
      <c r="S633" s="428"/>
    </row>
    <row r="634" spans="1:19" s="6" customFormat="1" ht="15" customHeight="1">
      <c r="A634" s="251"/>
      <c r="B634" s="290" t="s">
        <v>793</v>
      </c>
      <c r="C634" s="284"/>
      <c r="D634" s="284"/>
      <c r="E634" s="57" t="s">
        <v>794</v>
      </c>
      <c r="F634" s="173">
        <v>2650</v>
      </c>
      <c r="G634"/>
      <c r="H634" s="438"/>
      <c r="I634" s="206"/>
      <c r="J634" s="431"/>
      <c r="K634" s="432"/>
      <c r="L634" s="432"/>
      <c r="M634" s="432"/>
      <c r="N634" s="433"/>
      <c r="O634" s="434"/>
      <c r="P634" s="434"/>
      <c r="Q634" s="432"/>
      <c r="R634" s="432"/>
      <c r="S634" s="428"/>
    </row>
    <row r="635" spans="1:19" s="6" customFormat="1" ht="15" customHeight="1">
      <c r="A635" s="251"/>
      <c r="B635" s="253" t="s">
        <v>795</v>
      </c>
      <c r="C635" s="252"/>
      <c r="D635" s="252"/>
      <c r="E635" s="57" t="s">
        <v>796</v>
      </c>
      <c r="F635" s="180">
        <v>2881</v>
      </c>
      <c r="G635" s="173"/>
      <c r="H635" s="206"/>
      <c r="I635" s="206"/>
      <c r="J635" s="431"/>
      <c r="K635" s="432"/>
      <c r="L635" s="435"/>
      <c r="M635" s="432"/>
      <c r="N635" s="436"/>
      <c r="O635" s="437"/>
      <c r="P635" s="437"/>
      <c r="Q635" s="432"/>
      <c r="R635" s="432"/>
      <c r="S635" s="428"/>
    </row>
    <row r="636" spans="1:19" s="6" customFormat="1" ht="15" customHeight="1">
      <c r="A636" s="251"/>
      <c r="B636" s="290" t="s">
        <v>797</v>
      </c>
      <c r="C636" s="284"/>
      <c r="D636" s="284"/>
      <c r="E636" s="57" t="s">
        <v>798</v>
      </c>
      <c r="F636" s="173">
        <v>2650</v>
      </c>
      <c r="G636" s="173"/>
      <c r="H636" s="206"/>
      <c r="I636" s="206"/>
      <c r="J636" s="431"/>
      <c r="K636" s="432"/>
      <c r="L636" s="432"/>
      <c r="M636" s="432"/>
      <c r="N636" s="436"/>
      <c r="O636" s="437"/>
      <c r="P636" s="437"/>
      <c r="Q636" s="432"/>
      <c r="R636" s="432"/>
      <c r="S636" s="428"/>
    </row>
    <row r="637" spans="1:19" s="6" customFormat="1" ht="15" customHeight="1">
      <c r="A637" s="251"/>
      <c r="B637" s="253" t="s">
        <v>799</v>
      </c>
      <c r="C637" s="252"/>
      <c r="D637" s="252"/>
      <c r="E637" s="57" t="s">
        <v>800</v>
      </c>
      <c r="F637" s="180">
        <v>2881</v>
      </c>
      <c r="G637" s="173"/>
      <c r="H637" s="206"/>
      <c r="I637" s="206"/>
      <c r="J637" s="431"/>
      <c r="K637" s="428"/>
      <c r="L637" s="428"/>
      <c r="M637" s="428"/>
      <c r="N637" s="428"/>
      <c r="O637" s="428"/>
      <c r="P637" s="428"/>
      <c r="Q637" s="428"/>
      <c r="R637" s="428"/>
      <c r="S637" s="428"/>
    </row>
    <row r="638" spans="1:19" s="6" customFormat="1" ht="15" customHeight="1" thickBot="1">
      <c r="A638" s="286"/>
      <c r="B638" s="290" t="s">
        <v>801</v>
      </c>
      <c r="C638" s="284"/>
      <c r="D638" s="284"/>
      <c r="E638" s="57" t="s">
        <v>802</v>
      </c>
      <c r="F638" s="173">
        <v>2650</v>
      </c>
      <c r="G638" s="173"/>
      <c r="H638" s="173"/>
      <c r="I638" s="12">
        <v>2575</v>
      </c>
      <c r="J638" s="198">
        <f t="shared" ref="J638" si="10">(F638-I638)/I638</f>
        <v>2.9126213592233011E-2</v>
      </c>
    </row>
    <row r="639" spans="1:19" s="6" customFormat="1" ht="15" customHeight="1">
      <c r="A639" s="251"/>
      <c r="B639" s="252" t="s">
        <v>803</v>
      </c>
      <c r="C639" s="252"/>
      <c r="D639" s="252"/>
      <c r="E639" s="204" t="s">
        <v>804</v>
      </c>
      <c r="F639" s="180">
        <v>2881</v>
      </c>
      <c r="G639" s="173"/>
      <c r="H639" s="173"/>
    </row>
    <row r="640" spans="1:19" s="6" customFormat="1" ht="15" customHeight="1">
      <c r="A640" s="251"/>
      <c r="B640" s="287" t="s">
        <v>805</v>
      </c>
      <c r="C640" s="287"/>
      <c r="D640" s="287"/>
      <c r="E640" s="204" t="s">
        <v>806</v>
      </c>
      <c r="F640" s="173">
        <v>2650</v>
      </c>
      <c r="G640" s="173"/>
      <c r="H640" s="173"/>
    </row>
    <row r="641" spans="1:18" s="6" customFormat="1" ht="15" customHeight="1">
      <c r="A641" s="251"/>
      <c r="B641" s="252" t="s">
        <v>807</v>
      </c>
      <c r="C641" s="252"/>
      <c r="D641" s="252"/>
      <c r="E641" s="204" t="s">
        <v>808</v>
      </c>
      <c r="F641" s="180">
        <v>2881</v>
      </c>
      <c r="G641" s="173"/>
      <c r="H641" s="173"/>
    </row>
    <row r="642" spans="1:18" s="6" customFormat="1" ht="15" customHeight="1">
      <c r="A642" s="251"/>
      <c r="B642" s="287" t="s">
        <v>809</v>
      </c>
      <c r="C642" s="287"/>
      <c r="D642" s="287"/>
      <c r="E642" s="204" t="s">
        <v>810</v>
      </c>
      <c r="F642" s="173">
        <v>2650</v>
      </c>
      <c r="G642" s="173"/>
      <c r="H642" s="173"/>
    </row>
    <row r="643" spans="1:18" s="6" customFormat="1" ht="15" customHeight="1">
      <c r="A643" s="251"/>
      <c r="B643" s="252" t="s">
        <v>811</v>
      </c>
      <c r="C643" s="252"/>
      <c r="D643" s="252"/>
      <c r="E643" s="204" t="s">
        <v>812</v>
      </c>
      <c r="F643" s="180">
        <v>2881</v>
      </c>
      <c r="G643" s="173"/>
      <c r="H643" s="173"/>
    </row>
    <row r="644" spans="1:18" s="6" customFormat="1" ht="15" customHeight="1">
      <c r="A644" s="251"/>
      <c r="B644" s="287" t="s">
        <v>813</v>
      </c>
      <c r="C644" s="287"/>
      <c r="D644" s="287"/>
      <c r="E644" s="204" t="s">
        <v>814</v>
      </c>
      <c r="F644" s="173">
        <v>2650</v>
      </c>
      <c r="G644" s="173"/>
      <c r="H644" s="173"/>
    </row>
    <row r="645" spans="1:18" s="6" customFormat="1" ht="15" customHeight="1">
      <c r="A645" s="251"/>
      <c r="B645" s="253" t="s">
        <v>815</v>
      </c>
      <c r="C645" s="252"/>
      <c r="D645" s="252"/>
      <c r="E645" s="204" t="s">
        <v>816</v>
      </c>
      <c r="F645" s="180">
        <v>2881</v>
      </c>
      <c r="G645" s="173"/>
      <c r="H645" s="173"/>
    </row>
    <row r="646" spans="1:18" s="6" customFormat="1" ht="15" customHeight="1">
      <c r="A646" s="251"/>
      <c r="B646" s="288" t="s">
        <v>817</v>
      </c>
      <c r="C646" s="287"/>
      <c r="D646" s="287"/>
      <c r="E646" s="204" t="s">
        <v>818</v>
      </c>
      <c r="F646" s="173">
        <v>2650</v>
      </c>
      <c r="G646" s="173"/>
      <c r="H646" s="173"/>
    </row>
    <row r="647" spans="1:18" s="6" customFormat="1" ht="15" customHeight="1">
      <c r="A647" s="251"/>
      <c r="B647" s="252" t="s">
        <v>819</v>
      </c>
      <c r="C647" s="252"/>
      <c r="D647" s="252"/>
      <c r="E647" s="204" t="s">
        <v>820</v>
      </c>
      <c r="F647" s="180">
        <v>2881</v>
      </c>
      <c r="G647" s="206"/>
      <c r="H647" s="206"/>
    </row>
    <row r="648" spans="1:18" s="6" customFormat="1" ht="15" customHeight="1">
      <c r="A648" s="251"/>
      <c r="B648" s="287" t="s">
        <v>821</v>
      </c>
      <c r="C648" s="287"/>
      <c r="D648" s="287"/>
      <c r="E648" s="204" t="s">
        <v>822</v>
      </c>
      <c r="F648" s="173">
        <v>2650</v>
      </c>
      <c r="G648" s="206"/>
      <c r="H648" s="206"/>
    </row>
    <row r="649" spans="1:18" s="6" customFormat="1" ht="15" customHeight="1">
      <c r="A649" s="251"/>
      <c r="B649" s="252" t="s">
        <v>823</v>
      </c>
      <c r="C649" s="252"/>
      <c r="D649" s="252"/>
      <c r="E649" s="204" t="s">
        <v>824</v>
      </c>
      <c r="F649" s="180">
        <v>2881</v>
      </c>
      <c r="G649" s="206"/>
      <c r="H649" s="206"/>
    </row>
    <row r="650" spans="1:18" s="6" customFormat="1" ht="15" customHeight="1" thickBot="1">
      <c r="A650" s="286"/>
      <c r="B650" s="287" t="s">
        <v>825</v>
      </c>
      <c r="C650" s="287"/>
      <c r="D650" s="287"/>
      <c r="E650" s="204" t="s">
        <v>826</v>
      </c>
      <c r="F650" s="173">
        <v>2650</v>
      </c>
      <c r="G650" s="206"/>
      <c r="H650" s="206"/>
    </row>
    <row r="651" spans="1:18" s="6" customFormat="1" ht="14.25" customHeight="1" thickBot="1">
      <c r="A651" s="175"/>
      <c r="B651" s="59"/>
      <c r="C651" s="59"/>
      <c r="D651" s="59"/>
      <c r="E651" s="57"/>
      <c r="F651" s="173"/>
      <c r="G651"/>
      <c r="H651"/>
      <c r="K651" s="47"/>
      <c r="L651" s="47"/>
      <c r="M651" s="47"/>
      <c r="N651" s="47"/>
      <c r="O651" s="47"/>
      <c r="P651" s="47"/>
      <c r="Q651" s="47"/>
      <c r="R651" s="47"/>
    </row>
    <row r="652" spans="1:18" s="6" customFormat="1" ht="18.75" customHeight="1">
      <c r="A652" s="270" t="s">
        <v>827</v>
      </c>
      <c r="B652" s="271"/>
      <c r="C652" s="262"/>
      <c r="D652" s="262"/>
      <c r="E652" s="262" t="s">
        <v>61</v>
      </c>
      <c r="F652" s="264" t="s">
        <v>117</v>
      </c>
      <c r="G652"/>
      <c r="H652"/>
    </row>
    <row r="653" spans="1:18" s="6" customFormat="1" ht="18.75" customHeight="1" thickBot="1">
      <c r="A653" s="104" t="s">
        <v>639</v>
      </c>
      <c r="B653" s="113" t="s">
        <v>60</v>
      </c>
      <c r="C653" s="263"/>
      <c r="D653" s="272"/>
      <c r="E653" s="263"/>
      <c r="F653" s="265"/>
      <c r="G653"/>
      <c r="H653"/>
    </row>
    <row r="654" spans="1:18" s="6" customFormat="1" ht="12.75" customHeight="1">
      <c r="A654" s="275" t="s">
        <v>640</v>
      </c>
      <c r="B654" s="59" t="s">
        <v>189</v>
      </c>
      <c r="C654" s="57"/>
      <c r="D654" s="138"/>
      <c r="E654" s="57" t="s">
        <v>190</v>
      </c>
      <c r="F654" s="151" t="s">
        <v>641</v>
      </c>
      <c r="G654"/>
      <c r="H654"/>
    </row>
    <row r="655" spans="1:18" s="6" customFormat="1" ht="12.75" customHeight="1">
      <c r="A655" s="276"/>
      <c r="B655" s="63" t="s">
        <v>192</v>
      </c>
      <c r="C655" s="57"/>
      <c r="D655" s="138"/>
      <c r="E655" s="57" t="s">
        <v>193</v>
      </c>
      <c r="F655" s="176">
        <v>99</v>
      </c>
      <c r="G655"/>
      <c r="H655"/>
    </row>
    <row r="656" spans="1:18" s="139" customFormat="1" ht="12.75" customHeight="1">
      <c r="A656" s="277"/>
      <c r="B656" s="59" t="s">
        <v>194</v>
      </c>
      <c r="C656" s="57"/>
      <c r="D656" s="176"/>
      <c r="E656" s="57" t="s">
        <v>195</v>
      </c>
      <c r="F656" s="176">
        <v>99</v>
      </c>
      <c r="G656"/>
      <c r="H656"/>
      <c r="I656" s="6"/>
      <c r="J656" s="6"/>
      <c r="K656" s="6"/>
      <c r="L656" s="6"/>
      <c r="M656" s="6"/>
      <c r="N656" s="6"/>
      <c r="O656" s="6"/>
      <c r="P656" s="6"/>
      <c r="Q656" s="6"/>
      <c r="R656" s="6"/>
    </row>
    <row r="657" spans="1:18" s="6" customFormat="1" ht="10.5" customHeight="1">
      <c r="A657" s="77"/>
      <c r="B657" s="59"/>
      <c r="C657" s="57"/>
      <c r="D657" s="176"/>
      <c r="E657" s="57"/>
      <c r="F657" s="176"/>
      <c r="G657"/>
      <c r="H657"/>
      <c r="I657" s="139"/>
      <c r="J657" s="139"/>
    </row>
    <row r="658" spans="1:18" s="6" customFormat="1" ht="10.5" customHeight="1">
      <c r="A658" s="273" t="s">
        <v>645</v>
      </c>
      <c r="B658" s="59" t="s">
        <v>646</v>
      </c>
      <c r="C658" s="59"/>
      <c r="D658" s="176"/>
      <c r="E658" s="57" t="s">
        <v>647</v>
      </c>
      <c r="F658" s="176">
        <v>72</v>
      </c>
      <c r="G658"/>
      <c r="H658"/>
    </row>
    <row r="659" spans="1:18" s="6" customFormat="1" ht="10.5" customHeight="1">
      <c r="A659" s="274"/>
      <c r="B659" s="59" t="s">
        <v>252</v>
      </c>
      <c r="C659" s="59"/>
      <c r="D659" s="176"/>
      <c r="E659" s="57" t="s">
        <v>648</v>
      </c>
      <c r="F659" s="176">
        <v>110</v>
      </c>
      <c r="G659"/>
      <c r="H659"/>
    </row>
    <row r="660" spans="1:18" s="6" customFormat="1" ht="12" customHeight="1">
      <c r="A660" s="105"/>
      <c r="B660" s="59"/>
      <c r="C660" s="59"/>
      <c r="D660" s="176"/>
      <c r="E660" s="57"/>
      <c r="F660" s="176"/>
      <c r="G660"/>
      <c r="H660"/>
    </row>
    <row r="661" spans="1:18" s="6" customFormat="1" ht="10.5" customHeight="1">
      <c r="A661" s="152" t="s">
        <v>649</v>
      </c>
      <c r="B661" s="59" t="s">
        <v>650</v>
      </c>
      <c r="C661" s="59"/>
      <c r="D661" s="176"/>
      <c r="E661" s="57" t="s">
        <v>331</v>
      </c>
      <c r="F661" s="176">
        <v>40</v>
      </c>
      <c r="G661"/>
      <c r="H661"/>
    </row>
    <row r="662" spans="1:18" s="6" customFormat="1" ht="10.5" customHeight="1">
      <c r="A662" s="77"/>
      <c r="B662" s="59"/>
      <c r="C662" s="59"/>
      <c r="D662" s="176"/>
      <c r="E662" s="57"/>
      <c r="F662" s="176"/>
      <c r="G662"/>
      <c r="H662"/>
    </row>
    <row r="663" spans="1:18" s="6" customFormat="1" ht="14.25" customHeight="1">
      <c r="A663" s="273" t="s">
        <v>651</v>
      </c>
      <c r="B663" s="59" t="s">
        <v>376</v>
      </c>
      <c r="C663" s="59"/>
      <c r="D663" s="176"/>
      <c r="E663" s="57" t="s">
        <v>377</v>
      </c>
      <c r="F663" s="176">
        <v>55</v>
      </c>
      <c r="G663"/>
      <c r="H663"/>
    </row>
    <row r="664" spans="1:18" ht="14.25" customHeight="1">
      <c r="A664" s="274"/>
      <c r="B664" s="59" t="s">
        <v>378</v>
      </c>
      <c r="C664" s="59"/>
      <c r="D664" s="176"/>
      <c r="E664" s="57" t="s">
        <v>379</v>
      </c>
      <c r="F664" s="176">
        <v>55</v>
      </c>
      <c r="I664" s="6"/>
      <c r="J664" s="6"/>
      <c r="K664" s="6"/>
      <c r="L664" s="6"/>
      <c r="M664" s="6"/>
      <c r="N664" s="6"/>
      <c r="O664" s="6"/>
      <c r="P664" s="6"/>
      <c r="Q664" s="6"/>
      <c r="R664" s="6"/>
    </row>
    <row r="665" spans="1:18" s="44" customFormat="1" ht="14.25" customHeight="1">
      <c r="A665" s="105"/>
      <c r="B665" s="59"/>
      <c r="C665" s="59"/>
      <c r="D665" s="176"/>
      <c r="E665" s="57"/>
      <c r="F665" s="176"/>
      <c r="G665"/>
      <c r="H665"/>
      <c r="I665" s="25"/>
      <c r="J665" s="25"/>
      <c r="K665" s="139"/>
      <c r="L665" s="139"/>
      <c r="M665" s="139"/>
      <c r="N665" s="139"/>
      <c r="O665" s="139"/>
      <c r="P665" s="139"/>
      <c r="Q665" s="139"/>
      <c r="R665" s="139"/>
    </row>
    <row r="666" spans="1:18" s="5" customFormat="1" ht="14.25" customHeight="1">
      <c r="A666" s="294" t="s">
        <v>652</v>
      </c>
      <c r="B666" s="59" t="s">
        <v>344</v>
      </c>
      <c r="C666" s="59" t="s">
        <v>345</v>
      </c>
      <c r="D666" s="176"/>
      <c r="E666" s="59" t="s">
        <v>345</v>
      </c>
      <c r="F666" s="177" t="s">
        <v>641</v>
      </c>
      <c r="G666"/>
      <c r="H666"/>
      <c r="I666" s="44"/>
      <c r="J666" s="44"/>
      <c r="K666" s="6"/>
      <c r="L666" s="6"/>
      <c r="M666" s="6"/>
      <c r="N666" s="6"/>
      <c r="O666" s="6"/>
      <c r="P666" s="6"/>
      <c r="Q666" s="6"/>
      <c r="R666" s="6"/>
    </row>
    <row r="667" spans="1:18" ht="15.75" customHeight="1">
      <c r="A667" s="296"/>
      <c r="B667" s="59" t="s">
        <v>346</v>
      </c>
      <c r="C667" s="59" t="s">
        <v>347</v>
      </c>
      <c r="D667" s="176"/>
      <c r="E667" s="59" t="s">
        <v>347</v>
      </c>
      <c r="F667" s="177" t="s">
        <v>641</v>
      </c>
      <c r="I667" s="5"/>
      <c r="J667" s="5"/>
      <c r="K667" s="6"/>
      <c r="L667" s="6"/>
      <c r="M667" s="6"/>
      <c r="N667" s="6"/>
      <c r="O667" s="6"/>
      <c r="P667" s="6"/>
      <c r="Q667" s="6"/>
      <c r="R667" s="6"/>
    </row>
    <row r="668" spans="1:18" ht="12.75" customHeight="1">
      <c r="A668" s="77"/>
      <c r="B668" s="59"/>
      <c r="C668" s="59"/>
      <c r="D668" s="176"/>
      <c r="E668" s="57"/>
      <c r="F668" s="176"/>
      <c r="K668" s="6"/>
      <c r="L668" s="6"/>
      <c r="M668" s="6"/>
      <c r="N668" s="6"/>
      <c r="O668" s="6"/>
      <c r="P668" s="6"/>
      <c r="Q668" s="6"/>
      <c r="R668" s="6"/>
    </row>
    <row r="669" spans="1:18" ht="12.75" customHeight="1">
      <c r="A669" s="278" t="s">
        <v>655</v>
      </c>
      <c r="B669" s="59" t="s">
        <v>524</v>
      </c>
      <c r="C669" s="59"/>
      <c r="D669" s="176"/>
      <c r="E669" s="57" t="s">
        <v>656</v>
      </c>
      <c r="F669" s="176">
        <v>145</v>
      </c>
      <c r="K669" s="6"/>
      <c r="L669" s="6"/>
      <c r="M669" s="6"/>
      <c r="N669" s="6"/>
      <c r="O669" s="6"/>
      <c r="P669" s="6"/>
      <c r="Q669" s="6"/>
      <c r="R669" s="6"/>
    </row>
    <row r="670" spans="1:18" ht="12.75" customHeight="1">
      <c r="A670" s="279"/>
      <c r="B670" s="59" t="s">
        <v>527</v>
      </c>
      <c r="C670" s="59"/>
      <c r="D670" s="138"/>
      <c r="E670" s="57" t="s">
        <v>657</v>
      </c>
      <c r="F670" s="138">
        <v>165</v>
      </c>
    </row>
    <row r="671" spans="1:18" ht="9.75" customHeight="1">
      <c r="A671" s="279"/>
      <c r="B671" s="59"/>
      <c r="C671" s="59"/>
      <c r="D671" s="138"/>
      <c r="E671" s="57"/>
      <c r="F671" s="138"/>
      <c r="K671" s="44"/>
      <c r="L671" s="44"/>
      <c r="M671" s="44"/>
      <c r="N671" s="44"/>
      <c r="O671" s="44"/>
      <c r="P671" s="44"/>
      <c r="Q671" s="44"/>
      <c r="R671" s="44"/>
    </row>
    <row r="672" spans="1:18" ht="33.75" customHeight="1">
      <c r="A672" s="280"/>
      <c r="B672" s="59"/>
      <c r="C672" s="59"/>
      <c r="D672" s="138"/>
      <c r="E672" s="57"/>
      <c r="F672" s="138"/>
      <c r="K672" s="5"/>
      <c r="L672" s="5"/>
      <c r="M672" s="5"/>
      <c r="N672" s="5"/>
      <c r="O672" s="5"/>
      <c r="P672" s="5"/>
      <c r="Q672" s="5"/>
      <c r="R672" s="5"/>
    </row>
    <row r="673" spans="1:10" ht="19.5" customHeight="1">
      <c r="A673" s="281" t="s">
        <v>658</v>
      </c>
      <c r="B673" s="282"/>
      <c r="C673" s="282"/>
      <c r="D673" s="282"/>
      <c r="E673" s="282"/>
      <c r="F673" s="283"/>
    </row>
    <row r="674" spans="1:10" ht="19.5" customHeight="1">
      <c r="A674" s="254" t="s">
        <v>554</v>
      </c>
      <c r="B674" s="59" t="s">
        <v>555</v>
      </c>
      <c r="C674" s="57" t="s">
        <v>556</v>
      </c>
      <c r="D674" s="138">
        <v>7.5</v>
      </c>
      <c r="E674" s="57"/>
      <c r="F674" s="138"/>
    </row>
    <row r="675" spans="1:10" ht="15.75" customHeight="1">
      <c r="A675" s="255"/>
      <c r="B675" s="59" t="s">
        <v>557</v>
      </c>
      <c r="C675" s="57" t="s">
        <v>558</v>
      </c>
      <c r="D675" s="138">
        <v>7.5</v>
      </c>
      <c r="E675" s="57"/>
      <c r="F675" s="138"/>
    </row>
    <row r="676" spans="1:10" ht="15.75" customHeight="1">
      <c r="A676" s="255"/>
      <c r="B676" s="59" t="s">
        <v>559</v>
      </c>
      <c r="C676" s="57" t="s">
        <v>560</v>
      </c>
      <c r="D676" s="138">
        <v>7.5</v>
      </c>
      <c r="E676" s="57"/>
      <c r="F676" s="138"/>
    </row>
    <row r="677" spans="1:10" ht="15.75" customHeight="1" thickBot="1">
      <c r="A677" s="105"/>
      <c r="B677" s="59"/>
      <c r="C677" s="59"/>
      <c r="D677" s="138"/>
      <c r="E677" s="57"/>
      <c r="F677" s="138"/>
    </row>
    <row r="678" spans="1:10" ht="47.25" thickBot="1">
      <c r="A678" s="157" t="s">
        <v>828</v>
      </c>
      <c r="B678" s="260" t="s">
        <v>829</v>
      </c>
      <c r="C678" s="260"/>
      <c r="D678" s="260"/>
      <c r="E678" s="260"/>
      <c r="F678" s="261"/>
    </row>
    <row r="679" spans="1:10" ht="15.75" customHeight="1">
      <c r="A679" s="92" t="s">
        <v>701</v>
      </c>
      <c r="B679" s="93"/>
      <c r="C679" s="93"/>
      <c r="D679" s="93"/>
      <c r="E679" s="262" t="s">
        <v>594</v>
      </c>
      <c r="F679" s="264" t="s">
        <v>117</v>
      </c>
    </row>
    <row r="680" spans="1:10" ht="15.75" customHeight="1" thickBot="1">
      <c r="A680" s="104" t="s">
        <v>661</v>
      </c>
      <c r="B680" s="89" t="s">
        <v>60</v>
      </c>
      <c r="C680" s="94"/>
      <c r="D680" s="94"/>
      <c r="E680" s="263"/>
      <c r="F680" s="265"/>
    </row>
    <row r="681" spans="1:10" ht="15.75" customHeight="1">
      <c r="A681" s="291"/>
      <c r="B681" s="252" t="s">
        <v>706</v>
      </c>
      <c r="C681" s="252"/>
      <c r="D681" s="252"/>
      <c r="E681" s="57" t="s">
        <v>830</v>
      </c>
      <c r="F681" s="180">
        <v>2215</v>
      </c>
      <c r="I681" s="180">
        <v>2151</v>
      </c>
      <c r="J681" s="198">
        <f t="shared" ref="J681:J692" si="11">(F681-I681)/I681</f>
        <v>2.9753602975360297E-2</v>
      </c>
    </row>
    <row r="682" spans="1:10" ht="15.75" customHeight="1">
      <c r="A682" s="291"/>
      <c r="B682" s="284" t="s">
        <v>708</v>
      </c>
      <c r="C682" s="284"/>
      <c r="D682" s="284"/>
      <c r="E682" s="57" t="s">
        <v>831</v>
      </c>
      <c r="F682" s="173">
        <v>1985</v>
      </c>
      <c r="I682" s="173">
        <v>1925</v>
      </c>
      <c r="J682" s="198">
        <f t="shared" si="11"/>
        <v>3.1168831168831169E-2</v>
      </c>
    </row>
    <row r="683" spans="1:10" ht="15.75" customHeight="1">
      <c r="A683" s="291"/>
      <c r="B683" s="252" t="s">
        <v>710</v>
      </c>
      <c r="C683" s="252"/>
      <c r="D683" s="252"/>
      <c r="E683" s="57" t="s">
        <v>832</v>
      </c>
      <c r="F683" s="180">
        <v>2215</v>
      </c>
      <c r="I683" s="180">
        <v>2151</v>
      </c>
      <c r="J683" s="198">
        <f t="shared" si="11"/>
        <v>2.9753602975360297E-2</v>
      </c>
    </row>
    <row r="684" spans="1:10" ht="15.75" customHeight="1">
      <c r="A684" s="291"/>
      <c r="B684" s="284" t="s">
        <v>712</v>
      </c>
      <c r="C684" s="284"/>
      <c r="D684" s="284"/>
      <c r="E684" s="57" t="s">
        <v>833</v>
      </c>
      <c r="F684" s="173">
        <v>1985</v>
      </c>
      <c r="I684" s="173">
        <v>1925</v>
      </c>
      <c r="J684" s="198">
        <f t="shared" si="11"/>
        <v>3.1168831168831169E-2</v>
      </c>
    </row>
    <row r="685" spans="1:10" ht="15.75" customHeight="1">
      <c r="A685" s="291"/>
      <c r="B685" s="252" t="s">
        <v>714</v>
      </c>
      <c r="C685" s="252"/>
      <c r="D685" s="252"/>
      <c r="E685" s="57" t="s">
        <v>834</v>
      </c>
      <c r="F685" s="180">
        <v>2215</v>
      </c>
      <c r="G685" s="173"/>
      <c r="H685" s="173"/>
      <c r="I685" s="180">
        <v>2151</v>
      </c>
      <c r="J685" s="198">
        <f t="shared" si="11"/>
        <v>2.9753602975360297E-2</v>
      </c>
    </row>
    <row r="686" spans="1:10" ht="15.75" customHeight="1">
      <c r="A686" s="291"/>
      <c r="B686" s="284" t="s">
        <v>716</v>
      </c>
      <c r="C686" s="284"/>
      <c r="D686" s="284"/>
      <c r="E686" s="57" t="s">
        <v>835</v>
      </c>
      <c r="F686" s="173">
        <v>1985</v>
      </c>
      <c r="G686" s="173"/>
      <c r="H686" s="173"/>
      <c r="I686" s="173">
        <v>1925</v>
      </c>
      <c r="J686" s="198">
        <f t="shared" si="11"/>
        <v>3.1168831168831169E-2</v>
      </c>
    </row>
    <row r="687" spans="1:10" ht="15.75" customHeight="1">
      <c r="A687" s="291"/>
      <c r="B687" s="253" t="s">
        <v>718</v>
      </c>
      <c r="C687" s="252"/>
      <c r="D687" s="252"/>
      <c r="E687" s="57" t="s">
        <v>836</v>
      </c>
      <c r="F687" s="180">
        <v>2215</v>
      </c>
      <c r="G687" s="173"/>
      <c r="H687" s="173"/>
      <c r="I687" s="180">
        <v>2151</v>
      </c>
      <c r="J687" s="198">
        <f t="shared" si="11"/>
        <v>2.9753602975360297E-2</v>
      </c>
    </row>
    <row r="688" spans="1:10" ht="15.75" customHeight="1">
      <c r="A688" s="291"/>
      <c r="B688" s="290" t="s">
        <v>720</v>
      </c>
      <c r="C688" s="284"/>
      <c r="D688" s="284"/>
      <c r="E688" s="57" t="s">
        <v>837</v>
      </c>
      <c r="F688" s="173">
        <v>1985</v>
      </c>
      <c r="G688" s="173"/>
      <c r="H688" s="173"/>
      <c r="I688" s="173">
        <v>1925</v>
      </c>
      <c r="J688" s="198">
        <f t="shared" si="11"/>
        <v>3.1168831168831169E-2</v>
      </c>
    </row>
    <row r="689" spans="1:10" ht="15.75" customHeight="1">
      <c r="A689" s="291"/>
      <c r="B689" s="252" t="s">
        <v>722</v>
      </c>
      <c r="C689" s="252"/>
      <c r="D689" s="252"/>
      <c r="E689" s="57" t="s">
        <v>838</v>
      </c>
      <c r="F689" s="180">
        <v>2215</v>
      </c>
      <c r="G689" s="173"/>
      <c r="H689" s="173"/>
      <c r="I689" s="180">
        <v>2151</v>
      </c>
      <c r="J689" s="198">
        <f t="shared" si="11"/>
        <v>2.9753602975360297E-2</v>
      </c>
    </row>
    <row r="690" spans="1:10" ht="15.75" customHeight="1">
      <c r="A690" s="291"/>
      <c r="B690" s="284" t="s">
        <v>724</v>
      </c>
      <c r="C690" s="284"/>
      <c r="D690" s="284"/>
      <c r="E690" s="57" t="s">
        <v>839</v>
      </c>
      <c r="F690" s="173">
        <v>1985</v>
      </c>
      <c r="G690" s="173"/>
      <c r="H690" s="173"/>
      <c r="I690" s="173">
        <v>1925</v>
      </c>
      <c r="J690" s="198">
        <f t="shared" si="11"/>
        <v>3.1168831168831169E-2</v>
      </c>
    </row>
    <row r="691" spans="1:10" ht="15.75" customHeight="1">
      <c r="A691" s="291"/>
      <c r="B691" s="252" t="s">
        <v>726</v>
      </c>
      <c r="C691" s="252"/>
      <c r="D691" s="252"/>
      <c r="E691" s="57" t="s">
        <v>840</v>
      </c>
      <c r="F691" s="180">
        <v>2215</v>
      </c>
      <c r="G691" s="173"/>
      <c r="H691" s="173"/>
      <c r="I691" s="180">
        <v>2151</v>
      </c>
      <c r="J691" s="198">
        <f t="shared" si="11"/>
        <v>2.9753602975360297E-2</v>
      </c>
    </row>
    <row r="692" spans="1:10" ht="15.75" customHeight="1" thickBot="1">
      <c r="A692" s="291"/>
      <c r="B692" s="284" t="s">
        <v>728</v>
      </c>
      <c r="C692" s="284"/>
      <c r="D692" s="284"/>
      <c r="E692" s="57" t="s">
        <v>841</v>
      </c>
      <c r="F692" s="173">
        <v>1985</v>
      </c>
      <c r="G692" s="173"/>
      <c r="H692" s="173"/>
      <c r="I692" s="173">
        <v>1925</v>
      </c>
      <c r="J692" s="198">
        <f t="shared" si="11"/>
        <v>3.1168831168831169E-2</v>
      </c>
    </row>
    <row r="693" spans="1:10" ht="15.75" customHeight="1">
      <c r="A693" s="292" t="s">
        <v>730</v>
      </c>
      <c r="B693" s="266" t="s">
        <v>731</v>
      </c>
      <c r="C693" s="267"/>
      <c r="D693" s="267"/>
      <c r="E693" s="205" t="s">
        <v>842</v>
      </c>
      <c r="F693" s="180">
        <v>2085</v>
      </c>
      <c r="G693" s="173"/>
      <c r="H693" s="173"/>
    </row>
    <row r="694" spans="1:10" ht="15.75" customHeight="1">
      <c r="A694" s="291"/>
      <c r="B694" s="287" t="s">
        <v>733</v>
      </c>
      <c r="C694" s="287"/>
      <c r="D694" s="287"/>
      <c r="E694" s="204" t="s">
        <v>843</v>
      </c>
      <c r="F694" s="173">
        <v>1850</v>
      </c>
      <c r="G694" s="173"/>
      <c r="H694" s="173"/>
    </row>
    <row r="695" spans="1:10" ht="15.75" customHeight="1">
      <c r="A695" s="291"/>
      <c r="B695" s="252" t="s">
        <v>735</v>
      </c>
      <c r="C695" s="252"/>
      <c r="D695" s="252"/>
      <c r="E695" s="204" t="s">
        <v>844</v>
      </c>
      <c r="F695" s="180">
        <v>2215</v>
      </c>
      <c r="G695" s="173"/>
      <c r="H695" s="173"/>
    </row>
    <row r="696" spans="1:10" ht="15.75" customHeight="1">
      <c r="A696" s="291"/>
      <c r="B696" s="287" t="s">
        <v>737</v>
      </c>
      <c r="C696" s="287"/>
      <c r="D696" s="287"/>
      <c r="E696" s="204" t="s">
        <v>845</v>
      </c>
      <c r="F696" s="173">
        <v>1985</v>
      </c>
      <c r="G696" s="173"/>
      <c r="H696" s="173"/>
    </row>
    <row r="697" spans="1:10" ht="15.75" customHeight="1">
      <c r="A697" s="291"/>
      <c r="B697" s="252" t="s">
        <v>739</v>
      </c>
      <c r="C697" s="252"/>
      <c r="D697" s="252"/>
      <c r="E697" s="204" t="s">
        <v>846</v>
      </c>
      <c r="F697" s="180">
        <v>2085</v>
      </c>
      <c r="G697" s="173"/>
      <c r="H697" s="173"/>
    </row>
    <row r="698" spans="1:10" ht="15.75" customHeight="1">
      <c r="A698" s="291"/>
      <c r="B698" s="287" t="s">
        <v>741</v>
      </c>
      <c r="C698" s="287"/>
      <c r="D698" s="287"/>
      <c r="E698" s="204" t="s">
        <v>847</v>
      </c>
      <c r="F698" s="173">
        <v>1850</v>
      </c>
      <c r="G698" s="173"/>
      <c r="H698" s="173"/>
    </row>
    <row r="699" spans="1:10" ht="15.75" customHeight="1">
      <c r="A699" s="291"/>
      <c r="B699" s="252" t="s">
        <v>743</v>
      </c>
      <c r="C699" s="252"/>
      <c r="D699" s="252"/>
      <c r="E699" s="204" t="s">
        <v>848</v>
      </c>
      <c r="F699" s="180">
        <v>2215</v>
      </c>
      <c r="G699" s="173"/>
      <c r="H699" s="173"/>
    </row>
    <row r="700" spans="1:10" ht="15.75" customHeight="1">
      <c r="A700" s="291"/>
      <c r="B700" s="287" t="s">
        <v>745</v>
      </c>
      <c r="C700" s="287"/>
      <c r="D700" s="287"/>
      <c r="E700" s="204" t="s">
        <v>849</v>
      </c>
      <c r="F700" s="173">
        <v>1985</v>
      </c>
      <c r="G700" s="173"/>
      <c r="H700" s="173"/>
    </row>
    <row r="701" spans="1:10" ht="15.75" customHeight="1">
      <c r="A701" s="291"/>
      <c r="B701" s="252" t="s">
        <v>747</v>
      </c>
      <c r="C701" s="252"/>
      <c r="D701" s="252"/>
      <c r="E701" s="204" t="s">
        <v>850</v>
      </c>
      <c r="F701" s="180">
        <v>2085</v>
      </c>
      <c r="G701" s="173"/>
      <c r="H701" s="173"/>
    </row>
    <row r="702" spans="1:10" ht="15.75" customHeight="1">
      <c r="A702" s="291"/>
      <c r="B702" s="287" t="s">
        <v>749</v>
      </c>
      <c r="C702" s="287"/>
      <c r="D702" s="287"/>
      <c r="E702" s="204" t="s">
        <v>851</v>
      </c>
      <c r="F702" s="173">
        <v>1850</v>
      </c>
      <c r="G702" s="173"/>
      <c r="H702" s="173"/>
    </row>
    <row r="703" spans="1:10" ht="15.75" customHeight="1">
      <c r="A703" s="291"/>
      <c r="B703" s="252" t="s">
        <v>751</v>
      </c>
      <c r="C703" s="252"/>
      <c r="D703" s="252"/>
      <c r="E703" s="204" t="s">
        <v>852</v>
      </c>
      <c r="F703" s="180">
        <v>2215</v>
      </c>
      <c r="G703" s="173"/>
      <c r="H703" s="173"/>
    </row>
    <row r="704" spans="1:10" ht="15.75" customHeight="1">
      <c r="A704" s="291"/>
      <c r="B704" s="287" t="s">
        <v>753</v>
      </c>
      <c r="C704" s="287"/>
      <c r="D704" s="287"/>
      <c r="E704" s="204" t="s">
        <v>853</v>
      </c>
      <c r="F704" s="173">
        <v>1985</v>
      </c>
      <c r="G704" s="173"/>
      <c r="H704" s="173"/>
    </row>
    <row r="705" spans="1:10" ht="15.75" customHeight="1">
      <c r="A705" s="291"/>
      <c r="B705" s="252" t="s">
        <v>755</v>
      </c>
      <c r="C705" s="252"/>
      <c r="D705" s="252"/>
      <c r="E705" s="204" t="s">
        <v>854</v>
      </c>
      <c r="F705" s="180">
        <v>2085</v>
      </c>
      <c r="G705" s="173"/>
      <c r="H705" s="173"/>
    </row>
    <row r="706" spans="1:10" ht="15.75" customHeight="1">
      <c r="A706" s="291"/>
      <c r="B706" s="287" t="s">
        <v>757</v>
      </c>
      <c r="C706" s="287"/>
      <c r="D706" s="287"/>
      <c r="E706" s="204" t="s">
        <v>855</v>
      </c>
      <c r="F706" s="173">
        <v>1850</v>
      </c>
      <c r="G706" s="173"/>
      <c r="H706" s="173"/>
    </row>
    <row r="707" spans="1:10" ht="15.75" customHeight="1">
      <c r="A707" s="291"/>
      <c r="B707" s="253" t="s">
        <v>759</v>
      </c>
      <c r="C707" s="252"/>
      <c r="D707" s="252"/>
      <c r="E707" s="204" t="s">
        <v>856</v>
      </c>
      <c r="F707" s="180">
        <v>2215</v>
      </c>
      <c r="G707" s="173"/>
      <c r="H707" s="173"/>
    </row>
    <row r="708" spans="1:10" ht="15.75" customHeight="1">
      <c r="A708" s="291"/>
      <c r="B708" s="288" t="s">
        <v>761</v>
      </c>
      <c r="C708" s="287"/>
      <c r="D708" s="287"/>
      <c r="E708" s="204" t="s">
        <v>857</v>
      </c>
      <c r="F708" s="173">
        <v>1985</v>
      </c>
      <c r="G708" s="173"/>
      <c r="H708" s="173"/>
    </row>
    <row r="709" spans="1:10" ht="15.75" customHeight="1">
      <c r="A709" s="291"/>
      <c r="B709" s="252" t="s">
        <v>763</v>
      </c>
      <c r="C709" s="252"/>
      <c r="D709" s="252"/>
      <c r="E709" s="204" t="s">
        <v>858</v>
      </c>
      <c r="F709" s="180">
        <v>2085</v>
      </c>
      <c r="G709" s="173"/>
      <c r="H709" s="173"/>
    </row>
    <row r="710" spans="1:10" ht="15.75" customHeight="1">
      <c r="A710" s="291"/>
      <c r="B710" s="287" t="s">
        <v>765</v>
      </c>
      <c r="C710" s="287"/>
      <c r="D710" s="287"/>
      <c r="E710" s="204" t="s">
        <v>859</v>
      </c>
      <c r="F710" s="173">
        <v>1850</v>
      </c>
      <c r="G710" s="173"/>
      <c r="H710" s="173"/>
    </row>
    <row r="711" spans="1:10" ht="19.5" customHeight="1">
      <c r="A711" s="291"/>
      <c r="B711" s="252" t="s">
        <v>767</v>
      </c>
      <c r="C711" s="252"/>
      <c r="D711" s="252"/>
      <c r="E711" s="204" t="s">
        <v>860</v>
      </c>
      <c r="F711" s="180">
        <v>2215</v>
      </c>
    </row>
    <row r="712" spans="1:10" ht="19.5" customHeight="1">
      <c r="A712" s="291"/>
      <c r="B712" s="287" t="s">
        <v>769</v>
      </c>
      <c r="C712" s="287"/>
      <c r="D712" s="287"/>
      <c r="E712" s="204" t="s">
        <v>861</v>
      </c>
      <c r="F712" s="173">
        <v>1985</v>
      </c>
    </row>
    <row r="713" spans="1:10" ht="11.25" customHeight="1">
      <c r="A713" s="291"/>
      <c r="B713" s="252" t="s">
        <v>771</v>
      </c>
      <c r="C713" s="252"/>
      <c r="D713" s="252"/>
      <c r="E713" s="204" t="s">
        <v>862</v>
      </c>
      <c r="F713" s="180">
        <v>2085</v>
      </c>
    </row>
    <row r="714" spans="1:10" ht="11.25" customHeight="1">
      <c r="A714" s="291"/>
      <c r="B714" s="287" t="s">
        <v>773</v>
      </c>
      <c r="C714" s="287"/>
      <c r="D714" s="287"/>
      <c r="E714" s="204" t="s">
        <v>863</v>
      </c>
      <c r="F714" s="173">
        <v>1850</v>
      </c>
    </row>
    <row r="715" spans="1:10" ht="12" customHeight="1">
      <c r="A715" s="291"/>
      <c r="B715" s="252" t="s">
        <v>775</v>
      </c>
      <c r="C715" s="252"/>
      <c r="D715" s="252"/>
      <c r="E715" s="204" t="s">
        <v>864</v>
      </c>
      <c r="F715" s="180">
        <v>2215</v>
      </c>
    </row>
    <row r="716" spans="1:10" ht="12.75" customHeight="1" thickBot="1">
      <c r="A716" s="293"/>
      <c r="B716" s="287" t="s">
        <v>777</v>
      </c>
      <c r="C716" s="287"/>
      <c r="D716" s="287"/>
      <c r="E716" s="204" t="s">
        <v>865</v>
      </c>
      <c r="F716" s="173">
        <v>1985</v>
      </c>
    </row>
    <row r="717" spans="1:10" ht="17.45" customHeight="1">
      <c r="A717" s="251"/>
      <c r="B717" s="253" t="s">
        <v>779</v>
      </c>
      <c r="C717" s="252"/>
      <c r="D717" s="252"/>
      <c r="E717" s="57" t="s">
        <v>866</v>
      </c>
      <c r="F717" s="180">
        <v>2215</v>
      </c>
      <c r="I717" s="180">
        <v>2151</v>
      </c>
      <c r="J717" s="198">
        <f t="shared" ref="J717:J728" si="12">(F717-I717)/I717</f>
        <v>2.9753602975360297E-2</v>
      </c>
    </row>
    <row r="718" spans="1:10" ht="15.75" customHeight="1">
      <c r="A718" s="251"/>
      <c r="B718" s="290" t="s">
        <v>781</v>
      </c>
      <c r="C718" s="284"/>
      <c r="D718" s="284"/>
      <c r="E718" s="57" t="s">
        <v>867</v>
      </c>
      <c r="F718" s="173">
        <v>1985</v>
      </c>
      <c r="I718" s="173">
        <v>1925</v>
      </c>
      <c r="J718" s="198">
        <f t="shared" si="12"/>
        <v>3.1168831168831169E-2</v>
      </c>
    </row>
    <row r="719" spans="1:10" ht="15.75" customHeight="1">
      <c r="A719" s="251"/>
      <c r="B719" s="253" t="s">
        <v>783</v>
      </c>
      <c r="C719" s="252"/>
      <c r="D719" s="252"/>
      <c r="E719" s="57" t="s">
        <v>868</v>
      </c>
      <c r="F719" s="180">
        <v>2215</v>
      </c>
      <c r="I719" s="180">
        <v>2151</v>
      </c>
      <c r="J719" s="198">
        <f t="shared" si="12"/>
        <v>2.9753602975360297E-2</v>
      </c>
    </row>
    <row r="720" spans="1:10" ht="15.75" customHeight="1">
      <c r="A720" s="251"/>
      <c r="B720" s="290" t="s">
        <v>785</v>
      </c>
      <c r="C720" s="284"/>
      <c r="D720" s="284"/>
      <c r="E720" s="57" t="s">
        <v>869</v>
      </c>
      <c r="F720" s="173">
        <v>1985</v>
      </c>
      <c r="I720" s="173">
        <v>1925</v>
      </c>
      <c r="J720" s="198">
        <f t="shared" si="12"/>
        <v>3.1168831168831169E-2</v>
      </c>
    </row>
    <row r="721" spans="1:10" ht="15.75" customHeight="1">
      <c r="A721" s="251"/>
      <c r="B721" s="253" t="s">
        <v>787</v>
      </c>
      <c r="C721" s="252"/>
      <c r="D721" s="252"/>
      <c r="E721" s="57" t="s">
        <v>870</v>
      </c>
      <c r="F721" s="180">
        <v>2215</v>
      </c>
      <c r="G721" s="173"/>
      <c r="H721" s="173"/>
      <c r="I721" s="180">
        <v>2151</v>
      </c>
      <c r="J721" s="198">
        <f t="shared" si="12"/>
        <v>2.9753602975360297E-2</v>
      </c>
    </row>
    <row r="722" spans="1:10" ht="15.75" customHeight="1">
      <c r="A722" s="251"/>
      <c r="B722" s="290" t="s">
        <v>789</v>
      </c>
      <c r="C722" s="284"/>
      <c r="D722" s="284"/>
      <c r="E722" s="57" t="s">
        <v>871</v>
      </c>
      <c r="F722" s="173">
        <v>1985</v>
      </c>
      <c r="G722" s="173"/>
      <c r="H722" s="173"/>
      <c r="I722" s="173">
        <v>1925</v>
      </c>
      <c r="J722" s="198">
        <f t="shared" si="12"/>
        <v>3.1168831168831169E-2</v>
      </c>
    </row>
    <row r="723" spans="1:10" ht="15.75" customHeight="1">
      <c r="A723" s="251"/>
      <c r="B723" s="253" t="s">
        <v>791</v>
      </c>
      <c r="C723" s="252"/>
      <c r="D723" s="252"/>
      <c r="E723" s="57" t="s">
        <v>872</v>
      </c>
      <c r="F723" s="180">
        <v>2215</v>
      </c>
      <c r="G723" s="173"/>
      <c r="H723" s="173"/>
      <c r="I723" s="180">
        <v>2151</v>
      </c>
      <c r="J723" s="198">
        <f t="shared" si="12"/>
        <v>2.9753602975360297E-2</v>
      </c>
    </row>
    <row r="724" spans="1:10" ht="15.75" customHeight="1">
      <c r="A724" s="251"/>
      <c r="B724" s="290" t="s">
        <v>793</v>
      </c>
      <c r="C724" s="284"/>
      <c r="D724" s="284"/>
      <c r="E724" s="57" t="s">
        <v>873</v>
      </c>
      <c r="F724" s="173">
        <v>1985</v>
      </c>
      <c r="G724" s="173"/>
      <c r="H724" s="173"/>
      <c r="I724" s="173">
        <v>1925</v>
      </c>
      <c r="J724" s="198">
        <f t="shared" si="12"/>
        <v>3.1168831168831169E-2</v>
      </c>
    </row>
    <row r="725" spans="1:10" ht="15.75" customHeight="1">
      <c r="A725" s="251"/>
      <c r="B725" s="253" t="s">
        <v>795</v>
      </c>
      <c r="C725" s="252"/>
      <c r="D725" s="252"/>
      <c r="E725" s="57" t="s">
        <v>874</v>
      </c>
      <c r="F725" s="180">
        <v>2215</v>
      </c>
      <c r="G725" s="173"/>
      <c r="H725" s="173"/>
      <c r="I725" s="180">
        <v>2151</v>
      </c>
      <c r="J725" s="198">
        <f t="shared" si="12"/>
        <v>2.9753602975360297E-2</v>
      </c>
    </row>
    <row r="726" spans="1:10" ht="15.75" customHeight="1">
      <c r="A726" s="251"/>
      <c r="B726" s="290" t="s">
        <v>797</v>
      </c>
      <c r="C726" s="284"/>
      <c r="D726" s="284"/>
      <c r="E726" s="57" t="s">
        <v>875</v>
      </c>
      <c r="F726" s="173">
        <v>1985</v>
      </c>
      <c r="G726" s="173"/>
      <c r="H726" s="173"/>
      <c r="I726" s="173">
        <v>1925</v>
      </c>
      <c r="J726" s="198">
        <f t="shared" si="12"/>
        <v>3.1168831168831169E-2</v>
      </c>
    </row>
    <row r="727" spans="1:10" ht="15.75" customHeight="1">
      <c r="A727" s="251"/>
      <c r="B727" s="253" t="s">
        <v>799</v>
      </c>
      <c r="C727" s="252"/>
      <c r="D727" s="252"/>
      <c r="E727" s="57" t="s">
        <v>876</v>
      </c>
      <c r="F727" s="180">
        <v>2215</v>
      </c>
      <c r="G727" s="173"/>
      <c r="H727" s="173"/>
      <c r="I727" s="180">
        <v>2151</v>
      </c>
      <c r="J727" s="198">
        <f t="shared" si="12"/>
        <v>2.9753602975360297E-2</v>
      </c>
    </row>
    <row r="728" spans="1:10" ht="15.75" customHeight="1">
      <c r="A728" s="251"/>
      <c r="B728" s="290" t="s">
        <v>801</v>
      </c>
      <c r="C728" s="284"/>
      <c r="D728" s="284"/>
      <c r="E728" s="57" t="s">
        <v>877</v>
      </c>
      <c r="F728" s="173">
        <v>1985</v>
      </c>
      <c r="G728" s="173"/>
      <c r="H728" s="173"/>
      <c r="I728" s="173">
        <v>1925</v>
      </c>
      <c r="J728" s="198">
        <f t="shared" si="12"/>
        <v>3.1168831168831169E-2</v>
      </c>
    </row>
    <row r="729" spans="1:10" ht="15.75" customHeight="1">
      <c r="A729" s="251"/>
      <c r="B729" s="252" t="s">
        <v>803</v>
      </c>
      <c r="C729" s="252"/>
      <c r="D729" s="252"/>
      <c r="E729" s="204" t="s">
        <v>878</v>
      </c>
      <c r="F729" s="180">
        <v>2215</v>
      </c>
      <c r="G729" s="173"/>
      <c r="H729" s="173"/>
    </row>
    <row r="730" spans="1:10" ht="15.75" customHeight="1">
      <c r="A730" s="251"/>
      <c r="B730" s="287" t="s">
        <v>805</v>
      </c>
      <c r="C730" s="287"/>
      <c r="D730" s="287"/>
      <c r="E730" s="204" t="s">
        <v>879</v>
      </c>
      <c r="F730" s="173">
        <v>1985</v>
      </c>
      <c r="G730" s="173"/>
      <c r="H730" s="173"/>
    </row>
    <row r="731" spans="1:10" ht="15.75" customHeight="1">
      <c r="A731" s="251"/>
      <c r="B731" s="252" t="s">
        <v>807</v>
      </c>
      <c r="C731" s="252"/>
      <c r="D731" s="252"/>
      <c r="E731" s="204" t="s">
        <v>880</v>
      </c>
      <c r="F731" s="180">
        <v>2215</v>
      </c>
      <c r="G731" s="173"/>
      <c r="H731" s="173"/>
    </row>
    <row r="732" spans="1:10" ht="15.75" customHeight="1">
      <c r="A732" s="251"/>
      <c r="B732" s="287" t="s">
        <v>809</v>
      </c>
      <c r="C732" s="287"/>
      <c r="D732" s="287"/>
      <c r="E732" s="204" t="s">
        <v>881</v>
      </c>
      <c r="F732" s="173">
        <v>1985</v>
      </c>
      <c r="G732" s="173"/>
      <c r="H732" s="173"/>
    </row>
    <row r="733" spans="1:10" ht="15.75" customHeight="1">
      <c r="A733" s="251"/>
      <c r="B733" s="252" t="s">
        <v>811</v>
      </c>
      <c r="C733" s="252"/>
      <c r="D733" s="252"/>
      <c r="E733" s="204" t="s">
        <v>882</v>
      </c>
      <c r="F733" s="180">
        <v>2215</v>
      </c>
      <c r="G733" s="173"/>
      <c r="H733" s="173"/>
    </row>
    <row r="734" spans="1:10" ht="15.75" customHeight="1">
      <c r="A734" s="251"/>
      <c r="B734" s="287" t="s">
        <v>813</v>
      </c>
      <c r="C734" s="287"/>
      <c r="D734" s="287"/>
      <c r="E734" s="204" t="s">
        <v>883</v>
      </c>
      <c r="F734" s="173">
        <v>1985</v>
      </c>
      <c r="G734" s="173"/>
      <c r="H734" s="173"/>
    </row>
    <row r="735" spans="1:10" ht="15.75" customHeight="1">
      <c r="A735" s="251"/>
      <c r="B735" s="253" t="s">
        <v>815</v>
      </c>
      <c r="C735" s="252"/>
      <c r="D735" s="252"/>
      <c r="E735" s="204" t="s">
        <v>884</v>
      </c>
      <c r="F735" s="180">
        <v>2215</v>
      </c>
      <c r="G735" s="173"/>
      <c r="H735" s="173"/>
    </row>
    <row r="736" spans="1:10" ht="15.75" customHeight="1">
      <c r="A736" s="251"/>
      <c r="B736" s="288" t="s">
        <v>817</v>
      </c>
      <c r="C736" s="287"/>
      <c r="D736" s="287"/>
      <c r="E736" s="204" t="s">
        <v>885</v>
      </c>
      <c r="F736" s="173">
        <v>1985</v>
      </c>
      <c r="G736" s="173"/>
      <c r="H736" s="173"/>
    </row>
    <row r="737" spans="1:26" ht="19.5" customHeight="1">
      <c r="A737" s="251"/>
      <c r="B737" s="252" t="s">
        <v>819</v>
      </c>
      <c r="C737" s="252"/>
      <c r="D737" s="252"/>
      <c r="E737" s="204" t="s">
        <v>886</v>
      </c>
      <c r="F737" s="180">
        <v>2215</v>
      </c>
    </row>
    <row r="738" spans="1:26" ht="19.5" customHeight="1">
      <c r="A738" s="251"/>
      <c r="B738" s="287" t="s">
        <v>821</v>
      </c>
      <c r="C738" s="287"/>
      <c r="D738" s="287"/>
      <c r="E738" s="204" t="s">
        <v>887</v>
      </c>
      <c r="F738" s="173">
        <v>1985</v>
      </c>
    </row>
    <row r="739" spans="1:26" ht="12" customHeight="1">
      <c r="A739" s="251"/>
      <c r="B739" s="252" t="s">
        <v>823</v>
      </c>
      <c r="C739" s="252"/>
      <c r="D739" s="252"/>
      <c r="E739" s="204" t="s">
        <v>888</v>
      </c>
      <c r="F739" s="180">
        <v>2215</v>
      </c>
    </row>
    <row r="740" spans="1:26" ht="12.75" customHeight="1" thickBot="1">
      <c r="A740" s="286"/>
      <c r="B740" s="287" t="s">
        <v>825</v>
      </c>
      <c r="C740" s="287"/>
      <c r="D740" s="287"/>
      <c r="E740" s="204" t="s">
        <v>889</v>
      </c>
      <c r="F740" s="173">
        <v>1985</v>
      </c>
    </row>
    <row r="741" spans="1:26" ht="12.75" customHeight="1">
      <c r="A741" s="270" t="s">
        <v>890</v>
      </c>
      <c r="B741" s="271"/>
      <c r="C741" s="262"/>
      <c r="D741" s="262"/>
      <c r="E741" s="262" t="s">
        <v>61</v>
      </c>
      <c r="F741" s="264" t="s">
        <v>117</v>
      </c>
    </row>
    <row r="742" spans="1:26" ht="10.5" customHeight="1" thickBot="1">
      <c r="A742" s="104" t="s">
        <v>639</v>
      </c>
      <c r="B742" s="113" t="s">
        <v>60</v>
      </c>
      <c r="C742" s="263"/>
      <c r="D742" s="272"/>
      <c r="E742" s="263"/>
      <c r="F742" s="265"/>
    </row>
    <row r="743" spans="1:26" ht="11.25" customHeight="1">
      <c r="A743" s="273" t="s">
        <v>681</v>
      </c>
      <c r="B743" s="59" t="s">
        <v>387</v>
      </c>
      <c r="C743" s="60"/>
      <c r="D743" s="58"/>
      <c r="E743" s="60" t="s">
        <v>388</v>
      </c>
      <c r="F743" s="178" t="s">
        <v>641</v>
      </c>
    </row>
    <row r="744" spans="1:26" s="14" customFormat="1" ht="11.25" customHeight="1">
      <c r="A744" s="274"/>
      <c r="B744" s="62" t="s">
        <v>682</v>
      </c>
      <c r="C744" s="60"/>
      <c r="D744" s="58"/>
      <c r="E744" s="60" t="s">
        <v>391</v>
      </c>
      <c r="F744" s="176">
        <v>65</v>
      </c>
      <c r="G744"/>
      <c r="H744"/>
      <c r="I744" s="25"/>
      <c r="J744" s="25"/>
      <c r="K744" s="25"/>
      <c r="L744" s="25"/>
      <c r="M744" s="25"/>
      <c r="N744" s="25"/>
      <c r="O744" s="25"/>
      <c r="P744" s="25"/>
      <c r="Q744" s="25"/>
      <c r="R744" s="25"/>
      <c r="S744" s="25"/>
      <c r="T744" s="25"/>
      <c r="U744" s="25"/>
      <c r="V744" s="25"/>
      <c r="W744" s="25"/>
      <c r="X744" s="25"/>
      <c r="Y744" s="25"/>
      <c r="Z744" s="25"/>
    </row>
    <row r="745" spans="1:26" s="14" customFormat="1" ht="11.25" customHeight="1">
      <c r="A745" s="80"/>
      <c r="B745" s="62"/>
      <c r="C745" s="60"/>
      <c r="D745" s="58"/>
      <c r="E745" s="60"/>
      <c r="F745" s="179"/>
      <c r="G745"/>
      <c r="H745"/>
      <c r="I745" s="25"/>
      <c r="J745" s="25"/>
      <c r="K745" s="25"/>
      <c r="L745" s="25"/>
      <c r="M745" s="25"/>
      <c r="N745" s="25"/>
      <c r="O745" s="25"/>
      <c r="P745" s="25"/>
      <c r="Q745" s="25"/>
      <c r="R745" s="25"/>
      <c r="S745" s="25"/>
      <c r="T745" s="25"/>
      <c r="U745" s="25"/>
      <c r="V745" s="25"/>
      <c r="W745" s="25"/>
      <c r="X745" s="25"/>
      <c r="Y745" s="25"/>
      <c r="Z745" s="25"/>
    </row>
    <row r="746" spans="1:26" s="14" customFormat="1" ht="11.25" customHeight="1">
      <c r="A746" s="273" t="s">
        <v>683</v>
      </c>
      <c r="B746" s="59" t="s">
        <v>684</v>
      </c>
      <c r="C746" s="60"/>
      <c r="D746" s="179"/>
      <c r="E746" s="60" t="s">
        <v>485</v>
      </c>
      <c r="F746" s="178" t="s">
        <v>641</v>
      </c>
      <c r="G746" s="85"/>
      <c r="H746" s="85"/>
      <c r="I746" s="25"/>
      <c r="J746" s="25"/>
      <c r="K746" s="25"/>
      <c r="L746" s="25"/>
      <c r="M746" s="25"/>
      <c r="N746" s="25"/>
      <c r="O746" s="25"/>
      <c r="P746" s="25"/>
      <c r="Q746" s="25"/>
      <c r="R746" s="25"/>
      <c r="S746" s="25"/>
      <c r="T746" s="25"/>
      <c r="U746" s="25"/>
      <c r="V746" s="25"/>
      <c r="W746" s="25"/>
      <c r="X746" s="25"/>
      <c r="Y746" s="25"/>
      <c r="Z746" s="25"/>
    </row>
    <row r="747" spans="1:26" ht="11.25" customHeight="1">
      <c r="A747" s="274"/>
      <c r="B747" s="62" t="s">
        <v>685</v>
      </c>
      <c r="C747" s="60"/>
      <c r="D747" s="179"/>
      <c r="E747" s="60" t="s">
        <v>487</v>
      </c>
      <c r="F747" s="178" t="s">
        <v>641</v>
      </c>
      <c r="G747" s="85"/>
      <c r="H747" s="85"/>
    </row>
    <row r="748" spans="1:26" s="44" customFormat="1" ht="7.5" customHeight="1">
      <c r="A748" s="80"/>
      <c r="B748" s="62"/>
      <c r="C748" s="60"/>
      <c r="D748" s="179"/>
      <c r="E748" s="60"/>
      <c r="F748" s="179"/>
      <c r="G748"/>
      <c r="H748"/>
      <c r="I748" s="25"/>
      <c r="J748" s="25"/>
      <c r="K748" s="25"/>
      <c r="L748" s="25"/>
      <c r="M748" s="25"/>
      <c r="N748" s="25"/>
      <c r="O748" s="25"/>
      <c r="P748" s="25"/>
      <c r="Q748" s="25"/>
      <c r="R748" s="25"/>
      <c r="S748" s="25"/>
      <c r="T748" s="25"/>
      <c r="U748" s="25"/>
      <c r="V748" s="25"/>
      <c r="W748" s="25"/>
      <c r="X748" s="25"/>
      <c r="Y748" s="25"/>
      <c r="Z748" s="25"/>
    </row>
    <row r="749" spans="1:26" s="5" customFormat="1" ht="18" customHeight="1">
      <c r="A749" s="273" t="s">
        <v>686</v>
      </c>
      <c r="B749" s="62" t="s">
        <v>687</v>
      </c>
      <c r="C749" s="60"/>
      <c r="D749" s="179"/>
      <c r="E749" s="60" t="s">
        <v>466</v>
      </c>
      <c r="F749" s="178" t="s">
        <v>641</v>
      </c>
      <c r="G749"/>
      <c r="H749"/>
      <c r="I749" s="25"/>
      <c r="J749" s="25"/>
      <c r="K749" s="25"/>
      <c r="L749" s="25"/>
      <c r="M749" s="25"/>
      <c r="N749" s="25"/>
      <c r="O749" s="25"/>
      <c r="P749" s="25"/>
      <c r="Q749" s="25"/>
      <c r="R749" s="25"/>
      <c r="S749" s="25"/>
      <c r="T749" s="25"/>
      <c r="U749" s="25"/>
      <c r="V749" s="25"/>
      <c r="W749" s="25"/>
      <c r="X749" s="25"/>
      <c r="Y749" s="25"/>
      <c r="Z749" s="25"/>
    </row>
    <row r="750" spans="1:26" s="5" customFormat="1">
      <c r="A750" s="275"/>
      <c r="B750" s="59" t="s">
        <v>688</v>
      </c>
      <c r="C750" s="57"/>
      <c r="D750" s="176"/>
      <c r="E750" s="57" t="s">
        <v>460</v>
      </c>
      <c r="F750" s="176">
        <v>60</v>
      </c>
      <c r="G750"/>
      <c r="H750"/>
      <c r="I750" s="25"/>
      <c r="J750" s="25"/>
      <c r="K750" s="25"/>
      <c r="L750" s="25"/>
      <c r="M750" s="25"/>
      <c r="N750" s="25"/>
      <c r="O750" s="25"/>
      <c r="P750" s="25"/>
      <c r="Q750" s="25"/>
      <c r="R750" s="25"/>
      <c r="S750" s="14"/>
      <c r="T750" s="14"/>
      <c r="U750" s="14"/>
      <c r="V750" s="14"/>
      <c r="W750" s="14"/>
      <c r="X750" s="14"/>
      <c r="Y750" s="14"/>
      <c r="Z750" s="14"/>
    </row>
    <row r="751" spans="1:26" s="6" customFormat="1" ht="10.5" customHeight="1">
      <c r="A751" s="275"/>
      <c r="B751" s="59" t="s">
        <v>689</v>
      </c>
      <c r="C751" s="57"/>
      <c r="D751" s="176"/>
      <c r="E751" s="57" t="s">
        <v>417</v>
      </c>
      <c r="F751" s="176">
        <v>145</v>
      </c>
      <c r="G751" s="199"/>
      <c r="H751" s="199"/>
      <c r="I751" s="25"/>
      <c r="J751" s="25"/>
      <c r="K751" s="25"/>
      <c r="L751" s="25"/>
      <c r="M751" s="25"/>
      <c r="N751" s="25"/>
      <c r="O751" s="25"/>
      <c r="P751" s="25"/>
      <c r="Q751" s="25"/>
      <c r="R751" s="25"/>
      <c r="S751" s="14"/>
      <c r="T751" s="14"/>
      <c r="U751" s="14"/>
      <c r="V751" s="14"/>
      <c r="W751" s="14"/>
      <c r="X751" s="14"/>
      <c r="Y751" s="14"/>
      <c r="Z751" s="14"/>
    </row>
    <row r="752" spans="1:26" s="6" customFormat="1" ht="10.5" customHeight="1">
      <c r="A752" s="275"/>
      <c r="B752" s="62" t="s">
        <v>492</v>
      </c>
      <c r="C752" s="62"/>
      <c r="D752" s="179"/>
      <c r="E752" s="60" t="s">
        <v>494</v>
      </c>
      <c r="F752" s="176">
        <v>75</v>
      </c>
      <c r="G752" s="199"/>
      <c r="H752" s="199"/>
      <c r="I752" s="25"/>
      <c r="J752" s="25"/>
      <c r="K752" s="25"/>
      <c r="L752" s="25"/>
      <c r="M752" s="25"/>
      <c r="N752" s="25"/>
      <c r="O752" s="25"/>
      <c r="P752" s="25"/>
      <c r="Q752" s="25"/>
      <c r="R752" s="25"/>
      <c r="S752" s="14"/>
      <c r="T752" s="14"/>
      <c r="U752" s="14"/>
      <c r="V752" s="14"/>
      <c r="W752" s="14"/>
      <c r="X752" s="14"/>
      <c r="Y752" s="14"/>
      <c r="Z752" s="14"/>
    </row>
    <row r="753" spans="1:26" s="6" customFormat="1" ht="10.5" customHeight="1">
      <c r="A753" s="275"/>
      <c r="B753" s="59" t="s">
        <v>691</v>
      </c>
      <c r="C753" s="59"/>
      <c r="D753" s="176"/>
      <c r="E753" s="57" t="s">
        <v>692</v>
      </c>
      <c r="F753" s="176">
        <v>177</v>
      </c>
      <c r="G753" s="199"/>
      <c r="H753" s="199"/>
      <c r="I753" s="14"/>
      <c r="J753" s="14"/>
      <c r="K753" s="25"/>
      <c r="L753" s="25"/>
      <c r="M753" s="25"/>
      <c r="N753" s="25"/>
      <c r="O753" s="25"/>
      <c r="P753" s="25"/>
      <c r="Q753" s="25"/>
      <c r="R753" s="25"/>
      <c r="S753" s="25"/>
      <c r="T753" s="25"/>
      <c r="U753" s="25"/>
      <c r="V753" s="25"/>
      <c r="W753" s="25"/>
      <c r="X753" s="25"/>
      <c r="Y753" s="25"/>
      <c r="Z753" s="25"/>
    </row>
    <row r="754" spans="1:26" s="6" customFormat="1" ht="10.5" customHeight="1">
      <c r="A754" s="275"/>
      <c r="B754" s="59" t="s">
        <v>512</v>
      </c>
      <c r="E754" s="57" t="s">
        <v>513</v>
      </c>
      <c r="F754" s="176">
        <v>850</v>
      </c>
      <c r="G754" s="200"/>
      <c r="H754" s="200"/>
      <c r="I754" s="25"/>
      <c r="J754" s="25"/>
      <c r="K754" s="25"/>
      <c r="L754" s="25"/>
      <c r="M754" s="25"/>
      <c r="N754" s="25"/>
      <c r="O754" s="25"/>
      <c r="P754" s="25"/>
      <c r="Q754" s="25"/>
      <c r="R754" s="25"/>
      <c r="S754" s="44"/>
      <c r="T754" s="44"/>
      <c r="U754" s="44"/>
      <c r="V754" s="44"/>
      <c r="W754" s="44"/>
      <c r="X754" s="44"/>
      <c r="Y754" s="44"/>
      <c r="Z754" s="44"/>
    </row>
    <row r="755" spans="1:26" s="6" customFormat="1" ht="10.5" customHeight="1">
      <c r="A755" s="274"/>
      <c r="B755" s="59" t="s">
        <v>516</v>
      </c>
      <c r="E755" s="57" t="s">
        <v>694</v>
      </c>
      <c r="F755" s="176">
        <v>600</v>
      </c>
      <c r="G755" s="200"/>
      <c r="H755" s="200"/>
      <c r="I755" s="44"/>
      <c r="J755" s="44"/>
      <c r="K755" s="25"/>
      <c r="L755" s="25"/>
      <c r="M755" s="25"/>
      <c r="N755" s="25"/>
      <c r="O755" s="25"/>
      <c r="P755" s="25"/>
      <c r="Q755" s="25"/>
      <c r="R755" s="25"/>
      <c r="S755" s="5"/>
      <c r="T755" s="5"/>
      <c r="U755" s="5"/>
      <c r="V755" s="5"/>
      <c r="W755" s="5"/>
      <c r="X755" s="5"/>
      <c r="Y755" s="5"/>
      <c r="Z755" s="5"/>
    </row>
    <row r="756" spans="1:26" s="6" customFormat="1" ht="20.25" customHeight="1" thickBot="1">
      <c r="A756"/>
      <c r="B756" s="62"/>
      <c r="C756" s="60"/>
      <c r="D756" s="58"/>
      <c r="E756" s="60"/>
      <c r="F756" s="58"/>
      <c r="G756" s="199"/>
      <c r="H756" s="199"/>
      <c r="I756" s="44"/>
      <c r="J756" s="44"/>
      <c r="K756" s="25"/>
      <c r="L756" s="25"/>
      <c r="M756" s="25"/>
      <c r="N756" s="25"/>
      <c r="O756" s="25"/>
      <c r="P756" s="25"/>
      <c r="Q756" s="25"/>
      <c r="R756" s="25"/>
      <c r="S756" s="5"/>
      <c r="T756" s="5"/>
      <c r="U756" s="5"/>
      <c r="V756" s="5"/>
      <c r="W756" s="5"/>
      <c r="X756" s="5"/>
      <c r="Y756" s="5"/>
      <c r="Z756" s="5"/>
    </row>
    <row r="757" spans="1:26" s="6" customFormat="1" ht="43.5" customHeight="1" thickBot="1">
      <c r="A757" s="106" t="s">
        <v>695</v>
      </c>
      <c r="B757" s="107"/>
      <c r="C757" s="107"/>
      <c r="D757" s="107"/>
      <c r="E757" s="158" t="s">
        <v>696</v>
      </c>
      <c r="F757" s="159" t="s">
        <v>697</v>
      </c>
      <c r="G757" s="199"/>
      <c r="H757" s="199"/>
      <c r="I757" s="5"/>
      <c r="J757" s="5"/>
      <c r="K757" s="25"/>
      <c r="L757" s="25"/>
      <c r="M757" s="25"/>
      <c r="N757" s="25"/>
      <c r="O757" s="25"/>
      <c r="P757" s="25"/>
      <c r="Q757" s="25"/>
      <c r="R757" s="25"/>
    </row>
    <row r="758" spans="1:26" s="6" customFormat="1" ht="21" customHeight="1">
      <c r="A758" s="76"/>
      <c r="B758" s="59" t="s">
        <v>125</v>
      </c>
      <c r="C758" s="60"/>
      <c r="D758" s="58"/>
      <c r="E758" s="48" t="s">
        <v>146</v>
      </c>
      <c r="F758" s="48" t="s">
        <v>173</v>
      </c>
      <c r="G758" s="200"/>
      <c r="H758" s="200"/>
      <c r="K758" s="25"/>
      <c r="L758" s="25"/>
      <c r="M758" s="25"/>
      <c r="N758" s="25"/>
      <c r="O758" s="25"/>
      <c r="P758" s="25"/>
      <c r="Q758" s="25"/>
      <c r="R758" s="25"/>
    </row>
    <row r="759" spans="1:26" s="6" customFormat="1" ht="21" customHeight="1">
      <c r="A759" s="80"/>
      <c r="B759" s="59" t="s">
        <v>127</v>
      </c>
      <c r="C759" s="60"/>
      <c r="D759" s="58"/>
      <c r="E759" s="48" t="s">
        <v>147</v>
      </c>
      <c r="F759" s="48" t="s">
        <v>174</v>
      </c>
      <c r="G759" s="200"/>
      <c r="H759" s="200"/>
      <c r="K759" s="25"/>
      <c r="L759" s="25"/>
      <c r="M759" s="25"/>
      <c r="N759" s="25"/>
      <c r="O759" s="25"/>
      <c r="P759" s="25"/>
      <c r="Q759" s="25"/>
      <c r="R759" s="25"/>
    </row>
    <row r="760" spans="1:26" ht="10.5" customHeight="1">
      <c r="A760" s="80"/>
      <c r="B760" s="59" t="s">
        <v>129</v>
      </c>
      <c r="C760" s="60"/>
      <c r="D760" s="58"/>
      <c r="E760" s="48" t="s">
        <v>148</v>
      </c>
      <c r="F760" s="48" t="s">
        <v>175</v>
      </c>
      <c r="G760" s="200"/>
      <c r="H760" s="200"/>
      <c r="I760" s="6"/>
      <c r="J760" s="6"/>
      <c r="K760" s="14"/>
      <c r="L760" s="14"/>
      <c r="M760" s="14"/>
      <c r="N760" s="14"/>
      <c r="O760" s="14"/>
      <c r="P760" s="14"/>
      <c r="Q760" s="14"/>
      <c r="R760" s="14"/>
      <c r="S760" s="6"/>
      <c r="T760" s="6"/>
      <c r="U760" s="6"/>
      <c r="V760" s="6"/>
      <c r="W760" s="6"/>
      <c r="X760" s="6"/>
      <c r="Y760" s="6"/>
      <c r="Z760" s="6"/>
    </row>
    <row r="761" spans="1:26" ht="10.5" customHeight="1" thickBot="1">
      <c r="A761" s="80"/>
      <c r="B761" s="59" t="s">
        <v>131</v>
      </c>
      <c r="C761" s="62"/>
      <c r="D761" s="58"/>
      <c r="E761" s="48" t="s">
        <v>149</v>
      </c>
      <c r="F761" s="48" t="s">
        <v>176</v>
      </c>
      <c r="G761" s="199"/>
      <c r="H761" s="199"/>
      <c r="I761" s="6"/>
      <c r="J761" s="6"/>
      <c r="S761" s="6"/>
      <c r="T761" s="6"/>
      <c r="U761" s="6"/>
      <c r="V761" s="6"/>
      <c r="W761" s="6"/>
      <c r="X761" s="6"/>
      <c r="Y761" s="6"/>
      <c r="Z761" s="6"/>
    </row>
    <row r="762" spans="1:26" ht="52.5" customHeight="1" thickBot="1">
      <c r="A762" s="257" t="s">
        <v>891</v>
      </c>
      <c r="B762" s="258"/>
      <c r="C762" s="258"/>
      <c r="D762" s="258"/>
      <c r="E762" s="258"/>
      <c r="F762" s="259"/>
      <c r="G762" s="200"/>
      <c r="H762" s="200"/>
      <c r="I762" s="6"/>
      <c r="J762" s="6"/>
      <c r="K762" s="44"/>
      <c r="L762" s="44"/>
      <c r="M762" s="44"/>
      <c r="N762" s="44"/>
      <c r="O762" s="44"/>
      <c r="P762" s="44"/>
      <c r="Q762" s="44"/>
      <c r="R762" s="44"/>
      <c r="S762" s="6"/>
      <c r="T762" s="6"/>
      <c r="U762" s="6"/>
      <c r="V762" s="6"/>
      <c r="W762" s="6"/>
      <c r="X762" s="6"/>
      <c r="Y762" s="6"/>
      <c r="Z762" s="6"/>
    </row>
    <row r="763" spans="1:26" ht="47.25" customHeight="1" thickBot="1">
      <c r="A763" s="157" t="s">
        <v>892</v>
      </c>
      <c r="B763" s="260" t="s">
        <v>700</v>
      </c>
      <c r="C763" s="260"/>
      <c r="D763" s="260"/>
      <c r="E763" s="260"/>
      <c r="F763" s="261"/>
      <c r="G763" s="199"/>
      <c r="H763" s="199"/>
      <c r="I763" s="6"/>
      <c r="J763" s="6"/>
      <c r="K763" s="5"/>
      <c r="L763" s="5"/>
      <c r="M763" s="5"/>
      <c r="N763" s="5"/>
      <c r="O763" s="5"/>
      <c r="P763" s="5"/>
      <c r="Q763" s="5"/>
      <c r="R763" s="5"/>
      <c r="S763" s="6"/>
      <c r="T763" s="6"/>
      <c r="U763" s="6"/>
      <c r="V763" s="6"/>
      <c r="W763" s="6"/>
      <c r="X763" s="6"/>
      <c r="Y763" s="6"/>
      <c r="Z763" s="6"/>
    </row>
    <row r="764" spans="1:26" s="6" customFormat="1" ht="10.5" customHeight="1">
      <c r="A764" s="92" t="s">
        <v>893</v>
      </c>
      <c r="B764" s="93"/>
      <c r="C764" s="93"/>
      <c r="D764" s="93"/>
      <c r="E764" s="262" t="s">
        <v>594</v>
      </c>
      <c r="F764" s="264" t="s">
        <v>117</v>
      </c>
      <c r="G764" s="200"/>
      <c r="H764" s="200"/>
    </row>
    <row r="765" spans="1:26" s="6" customFormat="1" ht="10.5" customHeight="1" thickBot="1">
      <c r="A765" s="104" t="s">
        <v>595</v>
      </c>
      <c r="B765" s="89" t="s">
        <v>60</v>
      </c>
      <c r="C765" s="94"/>
      <c r="D765" s="94"/>
      <c r="E765" s="263"/>
      <c r="F765" s="265"/>
      <c r="G765" s="200"/>
      <c r="H765" s="200"/>
    </row>
    <row r="766" spans="1:26" s="6" customFormat="1" ht="11.25" customHeight="1">
      <c r="A766" s="291"/>
      <c r="B766" s="439" t="s">
        <v>898</v>
      </c>
      <c r="C766" s="439"/>
      <c r="D766" s="439"/>
      <c r="E766" s="57" t="s">
        <v>899</v>
      </c>
      <c r="F766" s="173">
        <v>2610</v>
      </c>
      <c r="G766"/>
      <c r="H766"/>
      <c r="I766" s="173"/>
      <c r="J766" s="25"/>
      <c r="S766" s="25"/>
      <c r="T766" s="25"/>
      <c r="U766" s="25"/>
      <c r="V766" s="25"/>
      <c r="W766" s="25"/>
      <c r="X766" s="25"/>
      <c r="Y766" s="25"/>
      <c r="Z766" s="25"/>
    </row>
    <row r="767" spans="1:26" s="14" customFormat="1" ht="11.25" customHeight="1">
      <c r="A767" s="291"/>
      <c r="B767" s="439" t="s">
        <v>900</v>
      </c>
      <c r="C767" s="439"/>
      <c r="D767" s="439"/>
      <c r="E767" s="57" t="s">
        <v>901</v>
      </c>
      <c r="F767" s="173">
        <v>2560</v>
      </c>
      <c r="G767"/>
      <c r="H767"/>
      <c r="I767" s="25"/>
      <c r="J767" s="25"/>
      <c r="K767" s="6"/>
      <c r="L767" s="6"/>
      <c r="M767" s="6"/>
      <c r="N767" s="6"/>
      <c r="O767" s="6"/>
      <c r="P767" s="6"/>
      <c r="Q767" s="6"/>
      <c r="R767" s="6"/>
      <c r="S767" s="25"/>
      <c r="T767" s="25"/>
      <c r="U767" s="25"/>
      <c r="V767" s="25"/>
      <c r="W767" s="25"/>
      <c r="X767" s="25"/>
      <c r="Y767" s="25"/>
      <c r="Z767" s="25"/>
    </row>
    <row r="768" spans="1:26" s="6" customFormat="1" ht="8.1" customHeight="1">
      <c r="A768" s="291"/>
      <c r="B768" s="439" t="s">
        <v>905</v>
      </c>
      <c r="C768" s="439"/>
      <c r="D768" s="439"/>
      <c r="E768" s="57" t="s">
        <v>906</v>
      </c>
      <c r="F768" s="173">
        <v>2610</v>
      </c>
      <c r="G768"/>
      <c r="H768"/>
      <c r="K768" s="25"/>
      <c r="L768" s="25"/>
      <c r="M768" s="25"/>
      <c r="N768" s="25"/>
      <c r="O768" s="25"/>
      <c r="P768" s="25"/>
      <c r="Q768" s="25"/>
      <c r="R768" s="25"/>
    </row>
    <row r="769" spans="1:26" s="6" customFormat="1" ht="18" customHeight="1">
      <c r="A769" s="291"/>
      <c r="B769" s="439" t="s">
        <v>907</v>
      </c>
      <c r="C769" s="439"/>
      <c r="D769" s="439"/>
      <c r="E769" s="57" t="s">
        <v>908</v>
      </c>
      <c r="F769" s="173">
        <v>2560</v>
      </c>
      <c r="G769"/>
      <c r="H769"/>
      <c r="K769" s="25"/>
      <c r="L769" s="25"/>
      <c r="M769" s="25"/>
      <c r="N769" s="25"/>
      <c r="O769" s="25"/>
      <c r="P769" s="25"/>
      <c r="Q769" s="25"/>
      <c r="R769" s="25"/>
    </row>
    <row r="770" spans="1:26" s="6" customFormat="1" ht="10.5" customHeight="1">
      <c r="A770" s="251" t="s">
        <v>909</v>
      </c>
      <c r="B770" s="439" t="s">
        <v>910</v>
      </c>
      <c r="C770" s="439"/>
      <c r="D770" s="439"/>
      <c r="E770" s="57" t="s">
        <v>911</v>
      </c>
      <c r="F770" s="173">
        <v>2560</v>
      </c>
      <c r="G770" s="200"/>
      <c r="H770" s="200"/>
      <c r="I770" s="173"/>
      <c r="J770" s="25"/>
      <c r="S770" s="25"/>
      <c r="T770" s="25"/>
      <c r="U770" s="25"/>
      <c r="V770" s="25"/>
      <c r="W770" s="25"/>
      <c r="X770" s="25"/>
      <c r="Y770" s="25"/>
      <c r="Z770" s="25"/>
    </row>
    <row r="771" spans="1:26" s="6" customFormat="1" ht="11.25" customHeight="1">
      <c r="A771" s="251"/>
      <c r="B771" s="440" t="s">
        <v>912</v>
      </c>
      <c r="C771" s="439"/>
      <c r="D771" s="439"/>
      <c r="E771" s="57" t="s">
        <v>913</v>
      </c>
      <c r="F771" s="173">
        <v>2500</v>
      </c>
      <c r="G771"/>
      <c r="H771"/>
      <c r="I771" s="173"/>
      <c r="J771" s="25"/>
      <c r="S771" s="25"/>
      <c r="T771" s="25"/>
      <c r="U771" s="25"/>
      <c r="V771" s="25"/>
      <c r="W771" s="25"/>
      <c r="X771" s="25"/>
      <c r="Y771" s="25"/>
      <c r="Z771" s="25"/>
    </row>
    <row r="772" spans="1:26" s="14" customFormat="1" ht="11.25" customHeight="1">
      <c r="A772" s="251"/>
      <c r="B772" s="439" t="s">
        <v>914</v>
      </c>
      <c r="C772" s="439"/>
      <c r="D772" s="439"/>
      <c r="E772" s="57" t="s">
        <v>915</v>
      </c>
      <c r="F772" s="173">
        <v>2500</v>
      </c>
      <c r="G772"/>
      <c r="H772"/>
      <c r="I772" s="25"/>
      <c r="J772" s="25"/>
      <c r="K772" s="6"/>
      <c r="L772" s="6"/>
      <c r="M772" s="6"/>
      <c r="N772" s="6"/>
      <c r="O772" s="6"/>
      <c r="P772" s="6"/>
      <c r="Q772" s="6"/>
      <c r="R772" s="6"/>
      <c r="S772" s="25"/>
      <c r="T772" s="25"/>
      <c r="U772" s="25"/>
      <c r="V772" s="25"/>
      <c r="W772" s="25"/>
      <c r="X772" s="25"/>
      <c r="Y772" s="25"/>
      <c r="Z772" s="25"/>
    </row>
    <row r="773" spans="1:26" s="6" customFormat="1" ht="11.25" customHeight="1">
      <c r="A773" s="251"/>
      <c r="B773" s="439" t="s">
        <v>916</v>
      </c>
      <c r="C773" s="439"/>
      <c r="D773" s="439"/>
      <c r="E773" s="57" t="s">
        <v>917</v>
      </c>
      <c r="F773" s="173">
        <v>2560</v>
      </c>
      <c r="G773"/>
      <c r="H773"/>
    </row>
    <row r="774" spans="1:26" s="6" customFormat="1" ht="15.6" customHeight="1">
      <c r="A774" s="251"/>
      <c r="B774" s="440" t="s">
        <v>918</v>
      </c>
      <c r="C774" s="439"/>
      <c r="D774" s="439"/>
      <c r="E774" s="57" t="s">
        <v>919</v>
      </c>
      <c r="F774" s="173">
        <v>2500</v>
      </c>
      <c r="G774"/>
      <c r="H774"/>
      <c r="K774" s="25"/>
      <c r="L774" s="25"/>
      <c r="M774" s="25"/>
      <c r="N774" s="25"/>
      <c r="O774" s="25"/>
      <c r="P774" s="25"/>
      <c r="Q774" s="25"/>
      <c r="R774" s="25"/>
    </row>
    <row r="775" spans="1:26" s="6" customFormat="1" ht="15.6" customHeight="1">
      <c r="A775" s="251"/>
      <c r="B775" s="439" t="s">
        <v>920</v>
      </c>
      <c r="C775" s="439"/>
      <c r="D775" s="439"/>
      <c r="E775" s="57" t="s">
        <v>921</v>
      </c>
      <c r="F775" s="173">
        <v>2500</v>
      </c>
      <c r="G775"/>
      <c r="H775"/>
      <c r="K775" s="25"/>
      <c r="L775" s="25"/>
      <c r="M775" s="25"/>
      <c r="N775" s="25"/>
      <c r="O775" s="25"/>
      <c r="P775" s="25"/>
      <c r="Q775" s="25"/>
      <c r="R775" s="25"/>
    </row>
    <row r="776" spans="1:26" s="6" customFormat="1" ht="18" customHeight="1">
      <c r="A776" s="191"/>
      <c r="B776" s="439" t="s">
        <v>922</v>
      </c>
      <c r="C776" s="439"/>
      <c r="D776" s="439"/>
      <c r="E776" s="57" t="s">
        <v>923</v>
      </c>
      <c r="F776" s="173">
        <v>2750</v>
      </c>
      <c r="G776"/>
      <c r="H776"/>
      <c r="K776" s="25"/>
      <c r="L776" s="25"/>
      <c r="M776" s="25"/>
      <c r="N776" s="25"/>
      <c r="O776" s="25"/>
      <c r="P776" s="25"/>
      <c r="Q776" s="25"/>
      <c r="R776" s="25"/>
    </row>
    <row r="777" spans="1:26" s="6" customFormat="1" ht="12.75" customHeight="1">
      <c r="A777" s="191"/>
      <c r="B777" s="439" t="s">
        <v>925</v>
      </c>
      <c r="C777" s="439"/>
      <c r="D777" s="439"/>
      <c r="E777" s="57" t="s">
        <v>926</v>
      </c>
      <c r="F777" s="173">
        <v>2775</v>
      </c>
      <c r="G777"/>
      <c r="H777"/>
      <c r="I777" s="14"/>
      <c r="J777" s="14"/>
      <c r="S777" s="47"/>
      <c r="T777" s="47"/>
      <c r="U777" s="47"/>
      <c r="V777" s="47"/>
      <c r="W777" s="47"/>
      <c r="X777" s="47"/>
      <c r="Y777" s="47"/>
      <c r="Z777" s="47"/>
    </row>
    <row r="778" spans="1:26" s="6" customFormat="1" ht="8.25" customHeight="1" thickBot="1">
      <c r="A778" s="175"/>
      <c r="B778" s="59"/>
      <c r="C778" s="59"/>
      <c r="D778" s="59"/>
      <c r="E778" s="57"/>
      <c r="F778" s="68"/>
      <c r="G778"/>
      <c r="H778"/>
      <c r="K778" s="47"/>
      <c r="L778" s="47"/>
      <c r="M778" s="47"/>
      <c r="N778" s="47"/>
      <c r="O778" s="47"/>
      <c r="P778" s="47"/>
      <c r="Q778" s="47"/>
      <c r="R778" s="47"/>
    </row>
    <row r="779" spans="1:26" s="6" customFormat="1" ht="10.5" customHeight="1">
      <c r="A779" s="270" t="s">
        <v>928</v>
      </c>
      <c r="B779" s="271"/>
      <c r="C779" s="262"/>
      <c r="D779" s="262"/>
      <c r="E779" s="262" t="s">
        <v>61</v>
      </c>
      <c r="F779" s="264" t="s">
        <v>117</v>
      </c>
      <c r="G779"/>
      <c r="H779"/>
    </row>
    <row r="780" spans="1:26" s="6" customFormat="1" ht="10.5" customHeight="1" thickBot="1">
      <c r="A780" s="104" t="s">
        <v>639</v>
      </c>
      <c r="B780" s="113" t="s">
        <v>60</v>
      </c>
      <c r="C780" s="263"/>
      <c r="D780" s="272"/>
      <c r="E780" s="263"/>
      <c r="F780" s="265"/>
      <c r="G780"/>
      <c r="H780"/>
    </row>
    <row r="781" spans="1:26" s="6" customFormat="1" ht="10.5" customHeight="1">
      <c r="A781" s="275" t="s">
        <v>640</v>
      </c>
      <c r="B781" s="59" t="s">
        <v>189</v>
      </c>
      <c r="C781" s="57"/>
      <c r="D781" s="138"/>
      <c r="E781" s="57" t="s">
        <v>190</v>
      </c>
      <c r="F781" s="151" t="s">
        <v>641</v>
      </c>
      <c r="G781"/>
      <c r="H781"/>
    </row>
    <row r="782" spans="1:26" s="6" customFormat="1" ht="10.5" customHeight="1">
      <c r="A782" s="276"/>
      <c r="B782" s="63" t="s">
        <v>192</v>
      </c>
      <c r="C782" s="57"/>
      <c r="D782" s="138"/>
      <c r="E782" s="57" t="s">
        <v>193</v>
      </c>
      <c r="F782" s="176">
        <v>99</v>
      </c>
      <c r="G782"/>
      <c r="H782"/>
    </row>
    <row r="783" spans="1:26" s="6" customFormat="1">
      <c r="A783" s="277"/>
      <c r="B783" s="59" t="s">
        <v>194</v>
      </c>
      <c r="C783" s="57"/>
      <c r="D783" s="176"/>
      <c r="E783" s="57" t="s">
        <v>195</v>
      </c>
      <c r="F783" s="176">
        <v>99</v>
      </c>
      <c r="G783"/>
      <c r="H783"/>
      <c r="S783" s="139"/>
      <c r="T783" s="139"/>
      <c r="U783" s="139"/>
      <c r="V783" s="139"/>
      <c r="W783" s="139"/>
      <c r="X783" s="139"/>
      <c r="Y783" s="139"/>
      <c r="Z783" s="139"/>
    </row>
    <row r="784" spans="1:26" s="6" customFormat="1" ht="12.75" customHeight="1">
      <c r="A784" s="77"/>
      <c r="B784" s="59"/>
      <c r="C784" s="57"/>
      <c r="D784" s="176"/>
      <c r="E784" s="57"/>
      <c r="F784" s="176"/>
      <c r="G784"/>
      <c r="H784"/>
      <c r="I784" s="139"/>
      <c r="J784" s="139"/>
    </row>
    <row r="785" spans="1:26" s="6" customFormat="1" ht="12.75" customHeight="1">
      <c r="A785" s="273" t="s">
        <v>645</v>
      </c>
      <c r="B785" s="59" t="s">
        <v>646</v>
      </c>
      <c r="C785" s="59"/>
      <c r="D785" s="176"/>
      <c r="E785" s="57" t="s">
        <v>647</v>
      </c>
      <c r="F785" s="176">
        <v>72</v>
      </c>
      <c r="G785"/>
      <c r="H785"/>
    </row>
    <row r="786" spans="1:26" s="6" customFormat="1" ht="12.75" customHeight="1">
      <c r="A786" s="274"/>
      <c r="B786" s="59" t="s">
        <v>252</v>
      </c>
      <c r="C786" s="59"/>
      <c r="D786" s="176"/>
      <c r="E786" s="57" t="s">
        <v>648</v>
      </c>
      <c r="F786" s="176">
        <v>110</v>
      </c>
      <c r="G786"/>
      <c r="H786"/>
    </row>
    <row r="787" spans="1:26" s="6" customFormat="1" ht="12.75" customHeight="1">
      <c r="A787" s="105"/>
      <c r="B787" s="59"/>
      <c r="C787" s="59"/>
      <c r="D787" s="176"/>
      <c r="E787" s="57"/>
      <c r="F787" s="176"/>
      <c r="G787"/>
      <c r="H787"/>
    </row>
    <row r="788" spans="1:26" s="6" customFormat="1" ht="12.75" customHeight="1">
      <c r="A788" s="152" t="s">
        <v>649</v>
      </c>
      <c r="B788" s="59" t="s">
        <v>650</v>
      </c>
      <c r="C788" s="59"/>
      <c r="D788" s="176"/>
      <c r="E788" s="57" t="s">
        <v>331</v>
      </c>
      <c r="F788" s="176">
        <v>40</v>
      </c>
      <c r="G788"/>
      <c r="H788"/>
    </row>
    <row r="789" spans="1:26" s="6" customFormat="1" ht="12.75" customHeight="1">
      <c r="A789" s="77"/>
      <c r="B789" s="59"/>
      <c r="C789" s="59"/>
      <c r="D789" s="176"/>
      <c r="E789" s="57"/>
      <c r="F789" s="176"/>
      <c r="G789"/>
      <c r="H789"/>
    </row>
    <row r="790" spans="1:26" s="6" customFormat="1" ht="12.75" customHeight="1">
      <c r="A790" s="273" t="s">
        <v>651</v>
      </c>
      <c r="B790" s="59" t="s">
        <v>376</v>
      </c>
      <c r="C790" s="59"/>
      <c r="D790" s="176"/>
      <c r="E790" s="57" t="s">
        <v>377</v>
      </c>
      <c r="F790" s="176">
        <v>55</v>
      </c>
      <c r="G790"/>
      <c r="H790"/>
    </row>
    <row r="791" spans="1:26" s="6" customFormat="1" ht="12.75" customHeight="1">
      <c r="A791" s="274"/>
      <c r="B791" s="59" t="s">
        <v>378</v>
      </c>
      <c r="C791" s="59"/>
      <c r="D791" s="176"/>
      <c r="E791" s="57" t="s">
        <v>379</v>
      </c>
      <c r="F791" s="176">
        <v>55</v>
      </c>
      <c r="G791"/>
      <c r="H791"/>
    </row>
    <row r="792" spans="1:26" ht="12.75" customHeight="1">
      <c r="A792" s="105"/>
      <c r="B792" s="59"/>
      <c r="C792" s="59"/>
      <c r="D792" s="176"/>
      <c r="E792" s="57"/>
      <c r="F792" s="176"/>
      <c r="I792" s="6"/>
      <c r="J792" s="6"/>
      <c r="K792" s="6"/>
      <c r="L792" s="6"/>
      <c r="M792" s="6"/>
      <c r="N792" s="6"/>
      <c r="O792" s="6"/>
      <c r="P792" s="6"/>
      <c r="Q792" s="6"/>
      <c r="R792" s="6"/>
      <c r="S792" s="6"/>
      <c r="T792" s="6"/>
      <c r="U792" s="6"/>
      <c r="V792" s="6"/>
      <c r="W792" s="6"/>
      <c r="X792" s="6"/>
      <c r="Y792" s="6"/>
      <c r="Z792" s="6"/>
    </row>
    <row r="793" spans="1:26" s="44" customFormat="1" ht="12.75" customHeight="1">
      <c r="A793" s="294" t="s">
        <v>652</v>
      </c>
      <c r="B793" s="59" t="s">
        <v>344</v>
      </c>
      <c r="C793" s="59" t="s">
        <v>345</v>
      </c>
      <c r="D793" s="176"/>
      <c r="E793" s="59" t="s">
        <v>345</v>
      </c>
      <c r="F793" s="177" t="s">
        <v>641</v>
      </c>
      <c r="G793"/>
      <c r="H793"/>
      <c r="I793" s="6"/>
      <c r="J793" s="6"/>
      <c r="K793" s="6"/>
      <c r="L793" s="6"/>
      <c r="M793" s="6"/>
      <c r="N793" s="6"/>
      <c r="O793" s="6"/>
      <c r="P793" s="6"/>
      <c r="Q793" s="6"/>
      <c r="R793" s="6"/>
      <c r="S793" s="6"/>
      <c r="T793" s="6"/>
      <c r="U793" s="6"/>
      <c r="V793" s="6"/>
      <c r="W793" s="6"/>
      <c r="X793" s="6"/>
      <c r="Y793" s="6"/>
      <c r="Z793" s="6"/>
    </row>
    <row r="794" spans="1:26" s="5" customFormat="1" ht="18" customHeight="1">
      <c r="A794" s="296"/>
      <c r="B794" s="59" t="s">
        <v>346</v>
      </c>
      <c r="C794" s="59" t="s">
        <v>347</v>
      </c>
      <c r="D794" s="176"/>
      <c r="E794" s="59" t="s">
        <v>347</v>
      </c>
      <c r="F794" s="177" t="s">
        <v>641</v>
      </c>
      <c r="G794"/>
      <c r="H794"/>
      <c r="I794" s="6"/>
      <c r="J794" s="6"/>
      <c r="K794" s="6"/>
      <c r="L794" s="6"/>
      <c r="M794" s="6"/>
      <c r="N794" s="6"/>
      <c r="O794" s="6"/>
      <c r="P794" s="6"/>
      <c r="Q794" s="6"/>
      <c r="R794" s="6"/>
      <c r="S794" s="6"/>
      <c r="T794" s="6"/>
      <c r="U794" s="6"/>
      <c r="V794" s="6"/>
      <c r="W794" s="6"/>
      <c r="X794" s="6"/>
      <c r="Y794" s="6"/>
      <c r="Z794" s="6"/>
    </row>
    <row r="795" spans="1:26" ht="10.5" customHeight="1">
      <c r="A795" s="77"/>
      <c r="B795" s="59"/>
      <c r="C795" s="59"/>
      <c r="D795" s="176"/>
      <c r="E795" s="57"/>
      <c r="F795" s="176"/>
      <c r="G795" s="199"/>
      <c r="H795" s="199"/>
      <c r="I795" s="6"/>
      <c r="J795" s="6"/>
      <c r="K795" s="6"/>
      <c r="L795" s="6"/>
      <c r="M795" s="6"/>
      <c r="N795" s="6"/>
      <c r="O795" s="6"/>
      <c r="P795" s="6"/>
      <c r="Q795" s="6"/>
      <c r="R795" s="6"/>
      <c r="S795" s="6"/>
      <c r="T795" s="6"/>
      <c r="U795" s="6"/>
      <c r="V795" s="6"/>
      <c r="W795" s="6"/>
      <c r="X795" s="6"/>
      <c r="Y795" s="6"/>
      <c r="Z795" s="6"/>
    </row>
    <row r="796" spans="1:26" ht="10.5" customHeight="1">
      <c r="A796" s="278" t="s">
        <v>655</v>
      </c>
      <c r="B796" s="59" t="s">
        <v>524</v>
      </c>
      <c r="C796" s="59"/>
      <c r="D796" s="176"/>
      <c r="E796" s="57" t="s">
        <v>656</v>
      </c>
      <c r="F796" s="176">
        <v>145</v>
      </c>
      <c r="G796" s="199"/>
      <c r="H796" s="199"/>
      <c r="I796" s="6"/>
      <c r="J796" s="6"/>
      <c r="K796" s="6"/>
      <c r="L796" s="6"/>
      <c r="M796" s="6"/>
      <c r="N796" s="6"/>
      <c r="O796" s="6"/>
      <c r="P796" s="6"/>
      <c r="Q796" s="6"/>
      <c r="R796" s="6"/>
      <c r="S796" s="6"/>
      <c r="T796" s="6"/>
      <c r="U796" s="6"/>
      <c r="V796" s="6"/>
      <c r="W796" s="6"/>
      <c r="X796" s="6"/>
      <c r="Y796" s="6"/>
      <c r="Z796" s="6"/>
    </row>
    <row r="797" spans="1:26" ht="10.5" customHeight="1">
      <c r="A797" s="279"/>
      <c r="B797" s="59" t="s">
        <v>527</v>
      </c>
      <c r="C797" s="59"/>
      <c r="D797" s="176"/>
      <c r="E797" s="57" t="s">
        <v>657</v>
      </c>
      <c r="F797" s="176">
        <v>165</v>
      </c>
      <c r="G797" s="200"/>
      <c r="H797" s="200"/>
      <c r="I797" s="6"/>
      <c r="J797" s="6"/>
      <c r="K797" s="6"/>
      <c r="L797" s="6"/>
      <c r="M797" s="6"/>
      <c r="N797" s="6"/>
      <c r="O797" s="6"/>
      <c r="P797" s="6"/>
      <c r="Q797" s="6"/>
      <c r="R797" s="6"/>
      <c r="S797" s="6"/>
      <c r="T797" s="6"/>
      <c r="U797" s="6"/>
      <c r="V797" s="6"/>
      <c r="W797" s="6"/>
      <c r="X797" s="6"/>
      <c r="Y797" s="6"/>
      <c r="Z797" s="6"/>
    </row>
    <row r="798" spans="1:26" ht="10.5" customHeight="1">
      <c r="A798" s="279"/>
      <c r="B798" s="59"/>
      <c r="C798" s="59"/>
      <c r="D798" s="138"/>
      <c r="E798" s="57"/>
      <c r="F798" s="176"/>
      <c r="G798" s="200"/>
      <c r="H798" s="200"/>
      <c r="I798" s="6"/>
      <c r="J798" s="6"/>
      <c r="K798" s="139"/>
      <c r="L798" s="139"/>
      <c r="M798" s="139"/>
      <c r="N798" s="139"/>
      <c r="O798" s="139"/>
      <c r="P798" s="139"/>
      <c r="Q798" s="139"/>
      <c r="R798" s="139"/>
    </row>
    <row r="799" spans="1:26" ht="10.5" customHeight="1">
      <c r="A799" s="280"/>
      <c r="B799" s="59"/>
      <c r="C799" s="59"/>
      <c r="D799" s="138"/>
      <c r="E799" s="57"/>
      <c r="F799" s="138"/>
      <c r="G799" s="199"/>
      <c r="H799" s="199"/>
      <c r="K799" s="6"/>
      <c r="L799" s="6"/>
      <c r="M799" s="6"/>
      <c r="N799" s="6"/>
      <c r="O799" s="6"/>
      <c r="P799" s="6"/>
      <c r="Q799" s="6"/>
      <c r="R799" s="6"/>
      <c r="S799" s="44"/>
      <c r="T799" s="44"/>
      <c r="U799" s="44"/>
      <c r="V799" s="44"/>
      <c r="W799" s="44"/>
      <c r="X799" s="44"/>
      <c r="Y799" s="44"/>
      <c r="Z799" s="44"/>
    </row>
    <row r="800" spans="1:26" ht="54" customHeight="1">
      <c r="A800" s="281" t="s">
        <v>658</v>
      </c>
      <c r="B800" s="282"/>
      <c r="C800" s="282"/>
      <c r="D800" s="282"/>
      <c r="E800" s="282"/>
      <c r="F800" s="283"/>
      <c r="G800" s="199"/>
      <c r="H800" s="199"/>
      <c r="I800" s="44"/>
      <c r="J800" s="44"/>
      <c r="K800" s="6"/>
      <c r="L800" s="6"/>
      <c r="M800" s="6"/>
      <c r="N800" s="6"/>
      <c r="O800" s="6"/>
      <c r="P800" s="6"/>
      <c r="Q800" s="6"/>
      <c r="R800" s="6"/>
      <c r="S800" s="5"/>
      <c r="T800" s="5"/>
      <c r="U800" s="5"/>
      <c r="V800" s="5"/>
      <c r="W800" s="5"/>
      <c r="X800" s="5"/>
      <c r="Y800" s="5"/>
      <c r="Z800" s="5"/>
    </row>
    <row r="801" spans="1:26" ht="18.75" customHeight="1">
      <c r="A801" s="254" t="s">
        <v>554</v>
      </c>
      <c r="B801" s="59" t="s">
        <v>555</v>
      </c>
      <c r="C801" s="57" t="s">
        <v>556</v>
      </c>
      <c r="D801" s="138">
        <v>7.5</v>
      </c>
      <c r="E801" s="57"/>
      <c r="F801" s="138"/>
      <c r="G801" s="200"/>
      <c r="H801" s="200"/>
      <c r="I801" s="5"/>
      <c r="J801" s="5"/>
      <c r="K801" s="6"/>
      <c r="L801" s="6"/>
      <c r="M801" s="6"/>
      <c r="N801" s="6"/>
      <c r="O801" s="6"/>
      <c r="P801" s="6"/>
      <c r="Q801" s="6"/>
      <c r="R801" s="6"/>
    </row>
    <row r="802" spans="1:26" ht="18.75" customHeight="1">
      <c r="A802" s="255"/>
      <c r="B802" s="59" t="s">
        <v>557</v>
      </c>
      <c r="C802" s="57" t="s">
        <v>558</v>
      </c>
      <c r="D802" s="138">
        <v>7.5</v>
      </c>
      <c r="E802" s="57"/>
      <c r="F802" s="138"/>
      <c r="G802" s="200"/>
      <c r="H802" s="200"/>
      <c r="K802" s="6"/>
      <c r="L802" s="6"/>
      <c r="M802" s="6"/>
      <c r="N802" s="6"/>
      <c r="O802" s="6"/>
      <c r="P802" s="6"/>
      <c r="Q802" s="6"/>
      <c r="R802" s="6"/>
    </row>
    <row r="803" spans="1:26" ht="10.5" customHeight="1">
      <c r="A803" s="255"/>
      <c r="B803" s="59" t="s">
        <v>559</v>
      </c>
      <c r="C803" s="57" t="s">
        <v>560</v>
      </c>
      <c r="D803" s="138">
        <v>7.5</v>
      </c>
      <c r="E803" s="57"/>
      <c r="F803" s="138"/>
      <c r="G803" s="200"/>
      <c r="H803" s="200"/>
      <c r="K803" s="6"/>
      <c r="L803" s="6"/>
      <c r="M803" s="6"/>
      <c r="N803" s="6"/>
      <c r="O803" s="6"/>
      <c r="P803" s="6"/>
      <c r="Q803" s="6"/>
      <c r="R803" s="6"/>
    </row>
    <row r="804" spans="1:26" ht="10.5" customHeight="1">
      <c r="A804" s="256"/>
      <c r="B804" s="59" t="s">
        <v>561</v>
      </c>
      <c r="C804" s="57" t="s">
        <v>562</v>
      </c>
      <c r="D804" s="138">
        <v>7.5</v>
      </c>
      <c r="E804" s="57"/>
      <c r="F804" s="138"/>
      <c r="G804" s="199"/>
      <c r="H804" s="199"/>
    </row>
    <row r="805" spans="1:26" ht="10.5" customHeight="1" thickBot="1">
      <c r="A805" s="105"/>
      <c r="B805" s="59"/>
      <c r="C805" s="59"/>
      <c r="D805" s="138"/>
      <c r="E805" s="57"/>
      <c r="F805" s="138"/>
      <c r="G805" s="200"/>
      <c r="H805" s="200"/>
      <c r="K805" s="44"/>
      <c r="L805" s="44"/>
      <c r="M805" s="44"/>
      <c r="N805" s="44"/>
      <c r="O805" s="44"/>
      <c r="P805" s="44"/>
      <c r="Q805" s="44"/>
      <c r="R805" s="44"/>
    </row>
    <row r="806" spans="1:26" ht="47.25" customHeight="1" thickBot="1">
      <c r="A806" s="157" t="s">
        <v>929</v>
      </c>
      <c r="B806" s="260" t="s">
        <v>829</v>
      </c>
      <c r="C806" s="260"/>
      <c r="D806" s="260"/>
      <c r="E806" s="260"/>
      <c r="F806" s="261"/>
      <c r="G806" s="199"/>
      <c r="H806" s="199"/>
      <c r="K806" s="5"/>
      <c r="L806" s="5"/>
      <c r="M806" s="5"/>
      <c r="N806" s="5"/>
      <c r="O806" s="5"/>
      <c r="P806" s="5"/>
      <c r="Q806" s="5"/>
      <c r="R806" s="5"/>
    </row>
    <row r="807" spans="1:26" ht="10.5" customHeight="1">
      <c r="A807" s="92" t="s">
        <v>893</v>
      </c>
      <c r="B807" s="93"/>
      <c r="C807" s="93"/>
      <c r="D807" s="93"/>
      <c r="E807" s="262" t="s">
        <v>594</v>
      </c>
      <c r="F807" s="264" t="s">
        <v>117</v>
      </c>
      <c r="G807" s="200"/>
      <c r="H807" s="200"/>
    </row>
    <row r="808" spans="1:26" ht="10.5" customHeight="1" thickBot="1">
      <c r="A808" s="104" t="s">
        <v>661</v>
      </c>
      <c r="B808" s="89" t="s">
        <v>60</v>
      </c>
      <c r="C808" s="94"/>
      <c r="D808" s="94"/>
      <c r="E808" s="263"/>
      <c r="F808" s="265"/>
      <c r="G808" s="200"/>
      <c r="H808" s="200"/>
    </row>
    <row r="809" spans="1:26" s="14" customFormat="1" ht="11.25" customHeight="1">
      <c r="A809" s="291"/>
      <c r="B809" s="439" t="s">
        <v>898</v>
      </c>
      <c r="C809" s="439"/>
      <c r="D809" s="439"/>
      <c r="E809" s="422" t="s">
        <v>930</v>
      </c>
      <c r="F809" s="173">
        <v>1950</v>
      </c>
      <c r="G809"/>
      <c r="H809"/>
      <c r="I809" s="25"/>
      <c r="J809" s="25"/>
      <c r="K809" s="25"/>
      <c r="L809" s="25"/>
      <c r="M809" s="25"/>
      <c r="N809" s="25"/>
      <c r="O809" s="25"/>
      <c r="P809" s="25"/>
      <c r="Q809" s="25"/>
      <c r="R809" s="25"/>
      <c r="S809" s="25"/>
      <c r="T809" s="25"/>
      <c r="U809" s="25"/>
      <c r="V809" s="25"/>
      <c r="W809" s="25"/>
      <c r="X809" s="25"/>
      <c r="Y809" s="25"/>
      <c r="Z809" s="25"/>
    </row>
    <row r="810" spans="1:26" s="47" customFormat="1" ht="11.25" customHeight="1">
      <c r="A810" s="291"/>
      <c r="B810" s="439" t="s">
        <v>900</v>
      </c>
      <c r="C810" s="439"/>
      <c r="D810" s="439"/>
      <c r="E810" s="422" t="s">
        <v>931</v>
      </c>
      <c r="F810" s="173">
        <v>1900</v>
      </c>
      <c r="G810"/>
      <c r="H810"/>
      <c r="I810" s="25"/>
      <c r="J810" s="25"/>
      <c r="K810" s="25"/>
      <c r="L810" s="25"/>
      <c r="M810" s="25"/>
      <c r="N810" s="25"/>
      <c r="O810" s="25"/>
      <c r="P810" s="25"/>
      <c r="Q810" s="25"/>
      <c r="R810" s="25"/>
      <c r="S810" s="25"/>
      <c r="T810" s="25"/>
      <c r="U810" s="25"/>
      <c r="V810" s="25"/>
      <c r="W810" s="25"/>
      <c r="X810" s="25"/>
      <c r="Y810" s="25"/>
      <c r="Z810" s="25"/>
    </row>
    <row r="811" spans="1:26" ht="18" customHeight="1">
      <c r="A811" s="291"/>
      <c r="B811" s="439" t="s">
        <v>905</v>
      </c>
      <c r="C811" s="439"/>
      <c r="D811" s="439"/>
      <c r="E811" s="422" t="s">
        <v>932</v>
      </c>
      <c r="F811" s="173">
        <v>1950</v>
      </c>
    </row>
    <row r="812" spans="1:26" ht="18" customHeight="1">
      <c r="A812" s="291"/>
      <c r="B812" s="439" t="s">
        <v>907</v>
      </c>
      <c r="C812" s="439"/>
      <c r="D812" s="439"/>
      <c r="E812" s="422" t="s">
        <v>933</v>
      </c>
      <c r="F812" s="173">
        <v>1900</v>
      </c>
    </row>
    <row r="813" spans="1:26" ht="10.5" customHeight="1">
      <c r="A813" s="251" t="s">
        <v>894</v>
      </c>
      <c r="B813" s="439" t="s">
        <v>910</v>
      </c>
      <c r="C813" s="439"/>
      <c r="D813" s="439"/>
      <c r="E813" s="422" t="s">
        <v>934</v>
      </c>
      <c r="F813" s="173">
        <v>1900</v>
      </c>
      <c r="G813" s="200"/>
      <c r="H813" s="200"/>
    </row>
    <row r="814" spans="1:26" ht="10.5" customHeight="1">
      <c r="A814" s="251"/>
      <c r="B814" s="440" t="s">
        <v>912</v>
      </c>
      <c r="C814" s="439"/>
      <c r="D814" s="439"/>
      <c r="E814" s="422" t="s">
        <v>935</v>
      </c>
      <c r="F814" s="173">
        <v>1825</v>
      </c>
      <c r="G814" s="200"/>
      <c r="H814" s="200"/>
    </row>
    <row r="815" spans="1:26" s="14" customFormat="1" ht="11.25" customHeight="1">
      <c r="A815" s="251"/>
      <c r="B815" s="439" t="s">
        <v>914</v>
      </c>
      <c r="C815" s="439"/>
      <c r="D815" s="439"/>
      <c r="E815" s="422" t="s">
        <v>936</v>
      </c>
      <c r="F815" s="173">
        <v>1825</v>
      </c>
      <c r="G815"/>
      <c r="H815"/>
      <c r="I815" s="25"/>
      <c r="J815" s="25"/>
      <c r="K815" s="25"/>
      <c r="L815" s="25"/>
      <c r="M815" s="25"/>
      <c r="N815" s="25"/>
      <c r="O815" s="25"/>
      <c r="P815" s="25"/>
      <c r="Q815" s="25"/>
      <c r="R815" s="25"/>
      <c r="S815" s="25"/>
      <c r="T815" s="25"/>
      <c r="U815" s="25"/>
      <c r="V815" s="25"/>
      <c r="W815" s="25"/>
      <c r="X815" s="25"/>
      <c r="Y815" s="25"/>
      <c r="Z815" s="25"/>
    </row>
    <row r="816" spans="1:26" s="47" customFormat="1" ht="11.25" customHeight="1">
      <c r="A816" s="251"/>
      <c r="B816" s="439" t="s">
        <v>916</v>
      </c>
      <c r="C816" s="439"/>
      <c r="D816" s="439"/>
      <c r="E816" s="422" t="s">
        <v>934</v>
      </c>
      <c r="F816" s="173">
        <v>1900</v>
      </c>
      <c r="G816"/>
      <c r="H816"/>
      <c r="I816" s="25"/>
      <c r="J816" s="25"/>
      <c r="K816" s="25"/>
      <c r="L816" s="25"/>
      <c r="M816" s="25"/>
      <c r="N816" s="25"/>
      <c r="O816" s="25"/>
      <c r="P816" s="25"/>
      <c r="Q816" s="25"/>
      <c r="R816" s="25"/>
      <c r="S816" s="25"/>
      <c r="T816" s="25"/>
      <c r="U816" s="25"/>
      <c r="V816" s="25"/>
      <c r="W816" s="25"/>
      <c r="X816" s="25"/>
      <c r="Y816" s="25"/>
      <c r="Z816" s="25"/>
    </row>
    <row r="817" spans="1:26" ht="11.25" customHeight="1">
      <c r="A817" s="251"/>
      <c r="B817" s="440" t="s">
        <v>918</v>
      </c>
      <c r="C817" s="439"/>
      <c r="D817" s="439"/>
      <c r="E817" s="422" t="s">
        <v>935</v>
      </c>
      <c r="F817" s="173">
        <v>1825</v>
      </c>
    </row>
    <row r="818" spans="1:26" ht="11.25" customHeight="1">
      <c r="A818" s="251"/>
      <c r="B818" s="439" t="s">
        <v>920</v>
      </c>
      <c r="C818" s="439"/>
      <c r="D818" s="439"/>
      <c r="E818" s="422" t="s">
        <v>936</v>
      </c>
      <c r="F818" s="173">
        <v>1825</v>
      </c>
    </row>
    <row r="819" spans="1:26" ht="9.75" customHeight="1">
      <c r="A819" s="191"/>
      <c r="B819" s="439" t="s">
        <v>937</v>
      </c>
      <c r="C819" s="439"/>
      <c r="D819" s="439"/>
      <c r="E819" s="422" t="s">
        <v>938</v>
      </c>
      <c r="F819" s="173">
        <v>2151</v>
      </c>
      <c r="S819" s="14"/>
      <c r="T819" s="14"/>
      <c r="U819" s="14"/>
      <c r="V819" s="14"/>
      <c r="W819" s="14"/>
      <c r="X819" s="14"/>
      <c r="Y819" s="14"/>
      <c r="Z819" s="14"/>
    </row>
    <row r="820" spans="1:26" ht="9" customHeight="1" thickBot="1">
      <c r="A820" s="191"/>
      <c r="B820" s="439" t="s">
        <v>940</v>
      </c>
      <c r="C820" s="439"/>
      <c r="D820" s="439"/>
      <c r="E820" s="422" t="s">
        <v>941</v>
      </c>
      <c r="F820" s="173">
        <v>2151</v>
      </c>
      <c r="I820" s="47"/>
      <c r="J820" s="47"/>
    </row>
    <row r="821" spans="1:26" ht="11.25" customHeight="1">
      <c r="A821" s="270" t="s">
        <v>943</v>
      </c>
      <c r="B821" s="271"/>
      <c r="C821" s="262"/>
      <c r="D821" s="262"/>
      <c r="E821" s="262" t="s">
        <v>61</v>
      </c>
      <c r="F821" s="264" t="s">
        <v>117</v>
      </c>
    </row>
    <row r="822" spans="1:26" ht="10.5" customHeight="1" thickBot="1">
      <c r="A822" s="104" t="s">
        <v>639</v>
      </c>
      <c r="B822" s="113" t="s">
        <v>60</v>
      </c>
      <c r="C822" s="263"/>
      <c r="D822" s="272"/>
      <c r="E822" s="263"/>
      <c r="F822" s="265"/>
    </row>
    <row r="823" spans="1:26" ht="12" customHeight="1">
      <c r="A823" s="273" t="s">
        <v>681</v>
      </c>
      <c r="B823" s="59" t="s">
        <v>387</v>
      </c>
      <c r="C823" s="60"/>
      <c r="D823" s="58"/>
      <c r="E823" s="60" t="s">
        <v>388</v>
      </c>
      <c r="F823" s="178" t="s">
        <v>641</v>
      </c>
    </row>
    <row r="824" spans="1:26" s="14" customFormat="1" ht="12" customHeight="1">
      <c r="A824" s="274"/>
      <c r="B824" s="62" t="s">
        <v>682</v>
      </c>
      <c r="C824" s="60"/>
      <c r="D824" s="58"/>
      <c r="E824" s="60" t="s">
        <v>391</v>
      </c>
      <c r="F824" s="176">
        <v>65</v>
      </c>
      <c r="G824"/>
      <c r="H824"/>
      <c r="I824" s="25"/>
      <c r="J824" s="25"/>
      <c r="K824" s="25"/>
      <c r="L824" s="25"/>
      <c r="M824" s="25"/>
      <c r="N824" s="25"/>
      <c r="O824" s="25"/>
      <c r="P824" s="25"/>
      <c r="Q824" s="25"/>
      <c r="R824" s="25"/>
      <c r="S824" s="25"/>
      <c r="T824" s="25"/>
      <c r="U824" s="25"/>
      <c r="V824" s="25"/>
      <c r="W824" s="25"/>
      <c r="X824" s="25"/>
      <c r="Y824" s="25"/>
      <c r="Z824" s="25"/>
    </row>
    <row r="825" spans="1:26" ht="12" customHeight="1">
      <c r="A825" s="80"/>
      <c r="B825" s="62"/>
      <c r="C825" s="60"/>
      <c r="D825" s="58"/>
      <c r="E825" s="60"/>
      <c r="F825" s="179"/>
    </row>
    <row r="826" spans="1:26" s="44" customFormat="1" ht="12.75" customHeight="1">
      <c r="A826" s="273" t="s">
        <v>683</v>
      </c>
      <c r="B826" s="62" t="s">
        <v>684</v>
      </c>
      <c r="C826" s="60"/>
      <c r="D826" s="179"/>
      <c r="E826" s="60" t="s">
        <v>485</v>
      </c>
      <c r="F826" s="178" t="s">
        <v>641</v>
      </c>
      <c r="G826"/>
      <c r="H826"/>
      <c r="I826" s="25"/>
      <c r="J826" s="25"/>
      <c r="K826" s="25"/>
      <c r="L826" s="25"/>
      <c r="M826" s="25"/>
      <c r="N826" s="25"/>
      <c r="O826" s="25"/>
      <c r="P826" s="25"/>
      <c r="Q826" s="25"/>
      <c r="R826" s="25"/>
      <c r="S826" s="25"/>
      <c r="T826" s="25"/>
      <c r="U826" s="25"/>
      <c r="V826" s="25"/>
      <c r="W826" s="25"/>
      <c r="X826" s="25"/>
      <c r="Y826" s="25"/>
      <c r="Z826" s="25"/>
    </row>
    <row r="827" spans="1:26" s="5" customFormat="1" ht="18" customHeight="1">
      <c r="A827" s="274"/>
      <c r="B827" s="62" t="s">
        <v>685</v>
      </c>
      <c r="C827" s="60"/>
      <c r="D827" s="179"/>
      <c r="E827" s="60" t="s">
        <v>487</v>
      </c>
      <c r="F827" s="178" t="s">
        <v>641</v>
      </c>
      <c r="G827"/>
      <c r="H827"/>
      <c r="I827" s="25"/>
      <c r="J827" s="25"/>
      <c r="K827" s="25"/>
      <c r="L827" s="25"/>
      <c r="M827" s="25"/>
      <c r="N827" s="25"/>
      <c r="O827" s="25"/>
      <c r="P827" s="25"/>
      <c r="Q827" s="25"/>
      <c r="R827" s="25"/>
      <c r="S827" s="25"/>
      <c r="T827" s="25"/>
      <c r="U827" s="25"/>
      <c r="V827" s="25"/>
      <c r="W827" s="25"/>
      <c r="X827" s="25"/>
      <c r="Y827" s="25"/>
      <c r="Z827" s="25"/>
    </row>
    <row r="828" spans="1:26" s="6" customFormat="1" ht="10.5" customHeight="1">
      <c r="A828" s="80"/>
      <c r="B828" s="62"/>
      <c r="C828" s="60"/>
      <c r="D828" s="179"/>
      <c r="E828" s="60"/>
      <c r="F828" s="179"/>
      <c r="G828" s="12"/>
      <c r="H828" s="12"/>
      <c r="I828" s="25"/>
      <c r="J828" s="25"/>
      <c r="K828" s="25"/>
      <c r="L828" s="25"/>
      <c r="M828" s="25"/>
      <c r="N828" s="25"/>
      <c r="O828" s="25"/>
      <c r="P828" s="25"/>
      <c r="Q828" s="25"/>
      <c r="R828" s="25"/>
      <c r="S828" s="25"/>
      <c r="T828" s="25"/>
      <c r="U828" s="25"/>
      <c r="V828" s="25"/>
      <c r="W828" s="25"/>
      <c r="X828" s="25"/>
      <c r="Y828" s="25"/>
      <c r="Z828" s="25"/>
    </row>
    <row r="829" spans="1:26" s="6" customFormat="1" ht="10.5" customHeight="1">
      <c r="A829" s="268" t="s">
        <v>686</v>
      </c>
      <c r="B829" s="62" t="s">
        <v>687</v>
      </c>
      <c r="C829" s="60"/>
      <c r="D829" s="179"/>
      <c r="E829" s="60" t="s">
        <v>466</v>
      </c>
      <c r="F829" s="178" t="s">
        <v>641</v>
      </c>
      <c r="G829" s="12"/>
      <c r="H829" s="12"/>
      <c r="I829" s="25"/>
      <c r="J829" s="25"/>
      <c r="K829" s="25"/>
      <c r="L829" s="25"/>
      <c r="M829" s="25"/>
      <c r="N829" s="25"/>
      <c r="O829" s="25"/>
      <c r="P829" s="25"/>
      <c r="Q829" s="25"/>
      <c r="R829" s="25"/>
      <c r="S829" s="25"/>
      <c r="T829" s="25"/>
      <c r="U829" s="25"/>
      <c r="V829" s="25"/>
      <c r="W829" s="25"/>
      <c r="X829" s="25"/>
      <c r="Y829" s="25"/>
      <c r="Z829" s="25"/>
    </row>
    <row r="830" spans="1:26" s="6" customFormat="1" ht="10.5" customHeight="1">
      <c r="A830" s="269"/>
      <c r="B830" s="59" t="s">
        <v>688</v>
      </c>
      <c r="C830" s="57"/>
      <c r="D830" s="176"/>
      <c r="E830" s="57" t="s">
        <v>460</v>
      </c>
      <c r="F830" s="176">
        <v>60</v>
      </c>
      <c r="G830"/>
      <c r="H830"/>
      <c r="I830" s="25"/>
      <c r="J830" s="25"/>
      <c r="K830" s="25"/>
      <c r="L830" s="25"/>
      <c r="M830" s="25"/>
      <c r="N830" s="25"/>
      <c r="O830" s="25"/>
      <c r="P830" s="25"/>
      <c r="Q830" s="25"/>
      <c r="R830" s="25"/>
      <c r="S830" s="14"/>
      <c r="T830" s="14"/>
      <c r="U830" s="14"/>
      <c r="V830" s="14"/>
      <c r="W830" s="14"/>
      <c r="X830" s="14"/>
      <c r="Y830" s="14"/>
      <c r="Z830" s="14"/>
    </row>
    <row r="831" spans="1:26" s="6" customFormat="1" ht="10.5" customHeight="1">
      <c r="A831" s="269"/>
      <c r="B831" s="59" t="s">
        <v>689</v>
      </c>
      <c r="C831" s="57"/>
      <c r="D831" s="176"/>
      <c r="E831" s="57" t="s">
        <v>417</v>
      </c>
      <c r="F831" s="176">
        <v>145</v>
      </c>
      <c r="G831"/>
      <c r="H831"/>
      <c r="I831" s="14"/>
      <c r="J831" s="14"/>
      <c r="K831" s="25"/>
      <c r="L831" s="25"/>
      <c r="M831" s="25"/>
      <c r="N831" s="25"/>
      <c r="O831" s="25"/>
      <c r="P831" s="25"/>
      <c r="Q831" s="25"/>
      <c r="R831" s="25"/>
      <c r="S831" s="25"/>
      <c r="T831" s="25"/>
      <c r="U831" s="25"/>
      <c r="V831" s="25"/>
      <c r="W831" s="25"/>
      <c r="X831" s="25"/>
      <c r="Y831" s="25"/>
      <c r="Z831" s="25"/>
    </row>
    <row r="832" spans="1:26" s="6" customFormat="1" ht="10.5" customHeight="1">
      <c r="A832" s="269"/>
      <c r="B832" s="62" t="s">
        <v>492</v>
      </c>
      <c r="C832" s="62"/>
      <c r="D832" s="179"/>
      <c r="E832" s="60" t="s">
        <v>494</v>
      </c>
      <c r="F832" s="176">
        <v>75</v>
      </c>
      <c r="G832" s="12"/>
      <c r="H832" s="12"/>
      <c r="I832" s="25"/>
      <c r="J832" s="25"/>
      <c r="K832" s="25"/>
      <c r="L832" s="25"/>
      <c r="M832" s="25"/>
      <c r="N832" s="25"/>
      <c r="O832" s="25"/>
      <c r="P832" s="25"/>
      <c r="Q832" s="25"/>
      <c r="R832" s="25"/>
      <c r="S832" s="44"/>
      <c r="T832" s="44"/>
      <c r="U832" s="44"/>
      <c r="V832" s="44"/>
      <c r="W832" s="44"/>
      <c r="X832" s="44"/>
      <c r="Y832" s="44"/>
      <c r="Z832" s="44"/>
    </row>
    <row r="833" spans="1:26" s="6" customFormat="1" ht="10.5" customHeight="1">
      <c r="A833" s="269"/>
      <c r="B833" s="59" t="s">
        <v>691</v>
      </c>
      <c r="C833" s="59"/>
      <c r="D833" s="176"/>
      <c r="E833" s="57" t="s">
        <v>692</v>
      </c>
      <c r="F833" s="176">
        <v>177</v>
      </c>
      <c r="G833" s="12"/>
      <c r="H833" s="12"/>
      <c r="I833" s="44"/>
      <c r="J833" s="44"/>
      <c r="K833" s="25"/>
      <c r="L833" s="25"/>
      <c r="M833" s="25"/>
      <c r="N833" s="25"/>
      <c r="O833" s="25"/>
      <c r="P833" s="25"/>
      <c r="Q833" s="25"/>
      <c r="R833" s="25"/>
      <c r="S833" s="5"/>
      <c r="T833" s="5"/>
      <c r="U833" s="5"/>
      <c r="V833" s="5"/>
      <c r="W833" s="5"/>
      <c r="X833" s="5"/>
      <c r="Y833" s="5"/>
      <c r="Z833" s="5"/>
    </row>
    <row r="834" spans="1:26" s="6" customFormat="1" ht="10.5" customHeight="1">
      <c r="A834" s="269"/>
      <c r="B834" s="59" t="s">
        <v>512</v>
      </c>
      <c r="E834" s="57" t="s">
        <v>513</v>
      </c>
      <c r="F834" s="176">
        <v>850</v>
      </c>
      <c r="G834" s="12"/>
      <c r="H834" s="12"/>
      <c r="I834" s="5"/>
      <c r="J834" s="5"/>
      <c r="K834" s="25"/>
      <c r="L834" s="25"/>
      <c r="M834" s="25"/>
      <c r="N834" s="25"/>
      <c r="O834" s="25"/>
      <c r="P834" s="25"/>
      <c r="Q834" s="25"/>
      <c r="R834" s="25"/>
    </row>
    <row r="835" spans="1:26" s="6" customFormat="1" ht="10.5" customHeight="1">
      <c r="A835" s="269"/>
      <c r="B835" s="59" t="s">
        <v>516</v>
      </c>
      <c r="E835" s="57" t="s">
        <v>694</v>
      </c>
      <c r="F835" s="176">
        <v>600</v>
      </c>
      <c r="G835" s="12"/>
      <c r="H835" s="12"/>
      <c r="K835" s="25"/>
      <c r="L835" s="25"/>
      <c r="M835" s="25"/>
      <c r="N835" s="25"/>
      <c r="O835" s="25"/>
      <c r="P835" s="25"/>
      <c r="Q835" s="25"/>
      <c r="R835" s="25"/>
    </row>
    <row r="836" spans="1:26" s="14" customFormat="1" ht="23.25" customHeight="1" thickBot="1">
      <c r="A836"/>
      <c r="B836" s="62"/>
      <c r="C836" s="60"/>
      <c r="D836" s="58"/>
      <c r="E836" s="60"/>
      <c r="F836" s="58"/>
      <c r="G836"/>
      <c r="H836"/>
      <c r="I836" s="6"/>
      <c r="J836" s="6"/>
      <c r="S836" s="6"/>
      <c r="T836" s="6"/>
      <c r="U836" s="6"/>
      <c r="V836" s="6"/>
      <c r="W836" s="6"/>
      <c r="X836" s="6"/>
      <c r="Y836" s="6"/>
      <c r="Z836" s="6"/>
    </row>
    <row r="837" spans="1:26" s="47" customFormat="1" ht="45.75" customHeight="1" thickBot="1">
      <c r="A837" s="106" t="s">
        <v>695</v>
      </c>
      <c r="B837" s="107"/>
      <c r="C837" s="107"/>
      <c r="D837" s="107"/>
      <c r="E837" s="158" t="s">
        <v>696</v>
      </c>
      <c r="F837" s="159" t="s">
        <v>697</v>
      </c>
      <c r="G837"/>
      <c r="H837"/>
      <c r="I837" s="6"/>
      <c r="J837" s="6"/>
      <c r="K837" s="25"/>
      <c r="L837" s="25"/>
      <c r="M837" s="25"/>
      <c r="N837" s="25"/>
      <c r="O837" s="25"/>
      <c r="P837" s="25"/>
      <c r="Q837" s="25"/>
      <c r="R837" s="25"/>
      <c r="S837" s="6"/>
      <c r="T837" s="6"/>
      <c r="U837" s="6"/>
      <c r="V837" s="6"/>
      <c r="W837" s="6"/>
      <c r="X837" s="6"/>
      <c r="Y837" s="6"/>
      <c r="Z837" s="6"/>
    </row>
    <row r="838" spans="1:26" s="6" customFormat="1" ht="18" customHeight="1">
      <c r="A838" s="76"/>
      <c r="B838" s="59" t="s">
        <v>125</v>
      </c>
      <c r="C838" s="60"/>
      <c r="D838" s="58"/>
      <c r="E838" s="48" t="s">
        <v>146</v>
      </c>
      <c r="F838" s="48" t="s">
        <v>173</v>
      </c>
      <c r="G838"/>
      <c r="H838"/>
      <c r="I838" s="5"/>
      <c r="J838" s="5"/>
      <c r="K838" s="25"/>
      <c r="L838" s="25"/>
      <c r="M838" s="25"/>
      <c r="N838" s="25"/>
      <c r="O838" s="25"/>
      <c r="P838" s="25"/>
      <c r="Q838" s="25"/>
      <c r="R838" s="25"/>
    </row>
    <row r="839" spans="1:26" s="6" customFormat="1" ht="18" customHeight="1">
      <c r="A839" s="80"/>
      <c r="B839" s="59" t="s">
        <v>127</v>
      </c>
      <c r="C839" s="60"/>
      <c r="D839" s="58"/>
      <c r="E839" s="48" t="s">
        <v>147</v>
      </c>
      <c r="F839" s="48" t="s">
        <v>174</v>
      </c>
      <c r="G839"/>
      <c r="H839"/>
      <c r="I839" s="5"/>
      <c r="J839" s="5"/>
      <c r="K839" s="25"/>
      <c r="L839" s="25"/>
      <c r="M839" s="25"/>
      <c r="N839" s="25"/>
      <c r="O839" s="25"/>
      <c r="P839" s="25"/>
      <c r="Q839" s="25"/>
      <c r="R839" s="25"/>
    </row>
    <row r="840" spans="1:26" s="6" customFormat="1" ht="12" customHeight="1">
      <c r="A840" s="80"/>
      <c r="B840" s="59" t="s">
        <v>129</v>
      </c>
      <c r="C840" s="60"/>
      <c r="D840" s="58"/>
      <c r="E840" s="48" t="s">
        <v>148</v>
      </c>
      <c r="F840" s="48" t="s">
        <v>175</v>
      </c>
      <c r="G840"/>
      <c r="H840"/>
      <c r="I840" s="5"/>
      <c r="J840" s="5"/>
      <c r="K840" s="25"/>
      <c r="L840" s="25"/>
      <c r="M840" s="25"/>
      <c r="N840" s="25"/>
      <c r="O840" s="25"/>
      <c r="P840" s="25"/>
      <c r="Q840" s="25"/>
      <c r="R840" s="25"/>
    </row>
    <row r="841" spans="1:26" s="6" customFormat="1" ht="12" customHeight="1" thickBot="1">
      <c r="A841" s="80"/>
      <c r="B841" s="59" t="s">
        <v>131</v>
      </c>
      <c r="C841" s="62"/>
      <c r="D841" s="58"/>
      <c r="E841" s="48" t="s">
        <v>149</v>
      </c>
      <c r="F841" s="48" t="s">
        <v>176</v>
      </c>
      <c r="G841"/>
      <c r="H841"/>
      <c r="I841" s="5"/>
      <c r="J841" s="5"/>
      <c r="K841" s="25"/>
      <c r="L841" s="25"/>
      <c r="M841" s="25"/>
      <c r="N841" s="25"/>
      <c r="O841" s="25"/>
      <c r="P841" s="25"/>
      <c r="Q841" s="25"/>
      <c r="R841" s="25"/>
    </row>
    <row r="842" spans="1:26" s="6" customFormat="1" ht="12" customHeight="1" thickBot="1">
      <c r="A842" s="257" t="s">
        <v>944</v>
      </c>
      <c r="B842" s="258"/>
      <c r="C842" s="258"/>
      <c r="D842" s="258"/>
      <c r="E842" s="258"/>
      <c r="F842" s="259"/>
      <c r="G842"/>
      <c r="H842"/>
      <c r="K842" s="44"/>
      <c r="L842" s="44"/>
      <c r="M842" s="44"/>
      <c r="N842" s="44"/>
      <c r="O842" s="44"/>
      <c r="P842" s="44"/>
      <c r="Q842" s="44"/>
      <c r="R842" s="44"/>
      <c r="S842" s="14"/>
      <c r="T842" s="14"/>
      <c r="U842" s="14"/>
      <c r="V842" s="14"/>
      <c r="W842" s="14"/>
      <c r="X842" s="14"/>
      <c r="Y842" s="14"/>
      <c r="Z842" s="14"/>
    </row>
    <row r="843" spans="1:26" s="6" customFormat="1" ht="12" customHeight="1" thickBot="1">
      <c r="A843" s="157" t="s">
        <v>945</v>
      </c>
      <c r="B843" s="260" t="s">
        <v>946</v>
      </c>
      <c r="C843" s="260"/>
      <c r="D843" s="260"/>
      <c r="E843" s="260"/>
      <c r="F843" s="261"/>
      <c r="G843"/>
      <c r="H843" s="438"/>
      <c r="I843" s="443"/>
      <c r="J843" s="443"/>
      <c r="K843" s="430"/>
      <c r="L843" s="430"/>
      <c r="M843" s="430"/>
      <c r="N843" s="430"/>
      <c r="O843" s="430"/>
      <c r="P843" s="430"/>
      <c r="Q843" s="430"/>
      <c r="R843" s="430"/>
      <c r="S843" s="444"/>
      <c r="T843" s="444"/>
      <c r="U843" s="444"/>
      <c r="V843" s="47"/>
      <c r="W843" s="47"/>
      <c r="X843" s="47"/>
      <c r="Y843" s="47"/>
      <c r="Z843" s="47"/>
    </row>
    <row r="844" spans="1:26" s="6" customFormat="1" ht="15.75" customHeight="1">
      <c r="A844" s="92" t="s">
        <v>11</v>
      </c>
      <c r="B844" s="93"/>
      <c r="C844" s="93"/>
      <c r="D844" s="93"/>
      <c r="E844" s="262" t="s">
        <v>594</v>
      </c>
      <c r="F844" s="264" t="s">
        <v>117</v>
      </c>
      <c r="G844"/>
      <c r="H844" s="438"/>
      <c r="I844" s="444"/>
      <c r="J844" s="444"/>
      <c r="K844" s="428"/>
      <c r="L844" s="428"/>
      <c r="M844" s="428"/>
      <c r="N844" s="428"/>
      <c r="O844" s="428"/>
      <c r="P844" s="428"/>
      <c r="Q844" s="428"/>
      <c r="R844" s="428"/>
      <c r="S844" s="428"/>
      <c r="T844" s="428"/>
      <c r="U844" s="428"/>
    </row>
    <row r="845" spans="1:26" s="6" customFormat="1" ht="15.75" customHeight="1" thickBot="1">
      <c r="A845" s="104" t="s">
        <v>595</v>
      </c>
      <c r="B845" s="89" t="s">
        <v>60</v>
      </c>
      <c r="C845" s="94"/>
      <c r="D845" s="94"/>
      <c r="E845" s="263"/>
      <c r="F845" s="265"/>
      <c r="G845"/>
      <c r="H845" s="438"/>
      <c r="I845" s="428"/>
      <c r="J845" s="428"/>
      <c r="K845" s="428"/>
      <c r="L845" s="428"/>
      <c r="M845" s="428"/>
      <c r="N845" s="428"/>
      <c r="O845" s="428"/>
      <c r="P845" s="428"/>
      <c r="Q845" s="428"/>
      <c r="R845" s="428"/>
      <c r="S845" s="428"/>
      <c r="T845" s="428"/>
      <c r="U845" s="428"/>
    </row>
    <row r="846" spans="1:26" s="139" customFormat="1" ht="15" customHeight="1">
      <c r="A846" s="297" t="s">
        <v>625</v>
      </c>
      <c r="B846" s="441" t="s">
        <v>951</v>
      </c>
      <c r="C846" s="442"/>
      <c r="D846" s="442"/>
      <c r="E846" s="422" t="s">
        <v>952</v>
      </c>
      <c r="F846" s="173">
        <v>2200</v>
      </c>
      <c r="G846"/>
      <c r="H846" s="438"/>
      <c r="I846" s="428"/>
      <c r="J846" s="428"/>
      <c r="K846" s="428"/>
      <c r="L846" s="445"/>
      <c r="M846" s="445"/>
      <c r="N846" s="432"/>
      <c r="O846" s="446"/>
      <c r="P846" s="447"/>
      <c r="Q846" s="447"/>
      <c r="R846" s="447"/>
      <c r="S846" s="445"/>
      <c r="T846" s="428"/>
      <c r="U846" s="428"/>
      <c r="V846" s="6"/>
      <c r="W846" s="6"/>
      <c r="X846" s="6"/>
      <c r="Y846" s="6"/>
      <c r="Z846" s="6"/>
    </row>
    <row r="847" spans="1:26" s="6" customFormat="1" ht="10.5" customHeight="1" thickBot="1">
      <c r="A847" s="285"/>
      <c r="B847" s="440" t="s">
        <v>953</v>
      </c>
      <c r="C847" s="439"/>
      <c r="D847" s="439"/>
      <c r="E847" s="422" t="s">
        <v>954</v>
      </c>
      <c r="F847" s="173">
        <v>2200</v>
      </c>
      <c r="G847"/>
      <c r="H847" s="438"/>
      <c r="I847" s="428"/>
      <c r="J847" s="428"/>
      <c r="K847" s="443"/>
      <c r="L847" s="432"/>
      <c r="M847" s="432"/>
      <c r="N847" s="432"/>
      <c r="O847" s="448"/>
      <c r="P847" s="448"/>
      <c r="Q847" s="448"/>
      <c r="R847" s="448"/>
      <c r="S847" s="445"/>
      <c r="T847" s="428"/>
      <c r="U847" s="428"/>
    </row>
    <row r="848" spans="1:26" s="6" customFormat="1" ht="10.5" customHeight="1">
      <c r="A848" s="270" t="s">
        <v>955</v>
      </c>
      <c r="B848" s="271"/>
      <c r="C848" s="262"/>
      <c r="D848" s="262"/>
      <c r="E848" s="262" t="s">
        <v>61</v>
      </c>
      <c r="F848" s="264" t="s">
        <v>117</v>
      </c>
      <c r="G848"/>
      <c r="H848" s="438"/>
      <c r="I848" s="428"/>
      <c r="J848" s="428"/>
      <c r="K848" s="428"/>
      <c r="L848" s="428"/>
      <c r="M848" s="428"/>
      <c r="N848" s="428"/>
      <c r="O848" s="428"/>
      <c r="P848" s="428"/>
      <c r="Q848" s="428"/>
      <c r="R848" s="428"/>
      <c r="S848" s="428"/>
      <c r="T848" s="428"/>
      <c r="U848" s="428"/>
    </row>
    <row r="849" spans="1:26" s="6" customFormat="1" ht="10.5" customHeight="1" thickBot="1">
      <c r="A849" s="104" t="s">
        <v>639</v>
      </c>
      <c r="B849" s="113" t="s">
        <v>60</v>
      </c>
      <c r="C849" s="272"/>
      <c r="D849" s="272"/>
      <c r="E849" s="272"/>
      <c r="F849" s="265"/>
      <c r="G849"/>
      <c r="H849" s="438"/>
      <c r="I849" s="428"/>
      <c r="J849" s="428"/>
      <c r="K849" s="428"/>
      <c r="L849" s="428"/>
      <c r="M849" s="428"/>
      <c r="N849" s="428"/>
      <c r="O849" s="428"/>
      <c r="P849" s="428"/>
      <c r="Q849" s="428"/>
      <c r="R849" s="428"/>
      <c r="S849" s="428"/>
      <c r="T849" s="428"/>
      <c r="U849" s="428"/>
    </row>
    <row r="850" spans="1:26" ht="10.5" customHeight="1">
      <c r="A850" s="171" t="s">
        <v>640</v>
      </c>
      <c r="B850" s="59" t="s">
        <v>189</v>
      </c>
      <c r="C850" s="57"/>
      <c r="D850" s="138"/>
      <c r="E850" s="57" t="s">
        <v>190</v>
      </c>
      <c r="F850" s="177" t="s">
        <v>641</v>
      </c>
      <c r="H850" s="438"/>
      <c r="I850" s="428"/>
      <c r="J850" s="428"/>
      <c r="K850" s="428"/>
      <c r="L850" s="428"/>
      <c r="M850" s="428"/>
      <c r="N850" s="428"/>
      <c r="O850" s="428"/>
      <c r="P850" s="428"/>
      <c r="Q850" s="428"/>
      <c r="R850" s="428"/>
      <c r="S850" s="449"/>
      <c r="T850" s="449"/>
      <c r="U850" s="449"/>
      <c r="V850" s="139"/>
      <c r="W850" s="139"/>
      <c r="X850" s="139"/>
      <c r="Y850" s="139"/>
      <c r="Z850" s="139"/>
    </row>
    <row r="851" spans="1:26" s="44" customFormat="1" ht="9.75" customHeight="1">
      <c r="A851" s="77"/>
      <c r="B851" s="59"/>
      <c r="C851" s="57"/>
      <c r="D851" s="138"/>
      <c r="E851" s="57"/>
      <c r="F851" s="176"/>
      <c r="G851"/>
      <c r="H851"/>
      <c r="I851" s="139"/>
      <c r="J851" s="139"/>
      <c r="K851" s="6"/>
      <c r="L851" s="6"/>
      <c r="M851" s="6"/>
      <c r="N851" s="6"/>
      <c r="O851" s="6"/>
      <c r="P851" s="6"/>
      <c r="Q851" s="6"/>
      <c r="R851" s="6"/>
      <c r="S851" s="6"/>
      <c r="T851" s="6"/>
      <c r="U851" s="6"/>
      <c r="V851" s="6"/>
      <c r="W851" s="6"/>
      <c r="X851" s="6"/>
      <c r="Y851" s="6"/>
      <c r="Z851" s="6"/>
    </row>
    <row r="852" spans="1:26" s="5" customFormat="1" ht="18" customHeight="1">
      <c r="A852" s="152" t="s">
        <v>645</v>
      </c>
      <c r="B852" s="59" t="s">
        <v>252</v>
      </c>
      <c r="C852" s="59"/>
      <c r="D852" s="138"/>
      <c r="E852" s="57" t="s">
        <v>648</v>
      </c>
      <c r="F852" s="176">
        <v>110</v>
      </c>
      <c r="G852"/>
      <c r="H852"/>
      <c r="I852" s="6"/>
      <c r="J852" s="6"/>
      <c r="K852" s="6"/>
      <c r="L852" s="6"/>
      <c r="M852" s="6"/>
      <c r="N852" s="6"/>
      <c r="O852" s="6"/>
      <c r="P852" s="6"/>
      <c r="Q852" s="6"/>
      <c r="R852" s="6"/>
      <c r="S852" s="6"/>
      <c r="T852" s="6"/>
      <c r="U852" s="6"/>
      <c r="V852" s="6"/>
      <c r="W852" s="6"/>
      <c r="X852" s="6"/>
      <c r="Y852" s="6"/>
      <c r="Z852" s="6"/>
    </row>
    <row r="853" spans="1:26" ht="10.5" customHeight="1">
      <c r="A853" s="77"/>
      <c r="B853" s="59"/>
      <c r="C853" s="59"/>
      <c r="D853" s="138"/>
      <c r="E853" s="57"/>
      <c r="F853" s="176"/>
      <c r="G853" s="12"/>
      <c r="H853" s="12"/>
      <c r="I853" s="6"/>
      <c r="J853" s="6"/>
      <c r="K853" s="6"/>
      <c r="L853" s="6"/>
      <c r="M853" s="6"/>
      <c r="N853" s="6"/>
      <c r="O853" s="6"/>
      <c r="P853" s="6"/>
      <c r="Q853" s="6"/>
      <c r="R853" s="6"/>
      <c r="S853" s="6"/>
      <c r="T853" s="6"/>
      <c r="U853" s="6"/>
      <c r="V853" s="6"/>
      <c r="W853" s="6"/>
      <c r="X853" s="6"/>
      <c r="Y853" s="6"/>
      <c r="Z853" s="6"/>
    </row>
    <row r="854" spans="1:26" ht="10.5" customHeight="1">
      <c r="A854" s="294" t="s">
        <v>520</v>
      </c>
      <c r="B854" s="59" t="s">
        <v>524</v>
      </c>
      <c r="C854" s="59"/>
      <c r="D854" s="138"/>
      <c r="E854" s="57" t="s">
        <v>956</v>
      </c>
      <c r="F854" s="138">
        <v>145</v>
      </c>
      <c r="G854" s="12"/>
      <c r="H854" s="12"/>
      <c r="I854" s="6"/>
      <c r="J854" s="6"/>
      <c r="K854" s="6"/>
      <c r="L854" s="6"/>
      <c r="M854" s="6"/>
      <c r="N854" s="6"/>
      <c r="O854" s="6"/>
      <c r="P854" s="6"/>
      <c r="Q854" s="6"/>
      <c r="R854" s="6"/>
      <c r="S854" s="6"/>
      <c r="T854" s="6"/>
      <c r="U854" s="6"/>
      <c r="V854" s="6"/>
      <c r="W854" s="6"/>
      <c r="X854" s="6"/>
      <c r="Y854" s="6"/>
      <c r="Z854" s="6"/>
    </row>
    <row r="855" spans="1:26" ht="10.5" customHeight="1">
      <c r="A855" s="295"/>
      <c r="B855" s="59" t="s">
        <v>527</v>
      </c>
      <c r="C855" s="59"/>
      <c r="D855" s="138"/>
      <c r="E855" s="57" t="s">
        <v>657</v>
      </c>
      <c r="F855" s="138">
        <v>165</v>
      </c>
      <c r="G855" s="12"/>
      <c r="H855" s="12"/>
      <c r="I855" s="6"/>
      <c r="J855" s="6"/>
      <c r="K855" s="6"/>
      <c r="L855" s="6"/>
      <c r="M855" s="6"/>
      <c r="N855" s="6"/>
      <c r="O855" s="6"/>
      <c r="P855" s="6"/>
      <c r="Q855" s="6"/>
      <c r="R855" s="6"/>
      <c r="S855" s="6"/>
      <c r="T855" s="6"/>
      <c r="U855" s="6"/>
      <c r="V855" s="6"/>
      <c r="W855" s="6"/>
      <c r="X855" s="6"/>
      <c r="Y855" s="6"/>
      <c r="Z855" s="6"/>
    </row>
    <row r="856" spans="1:26" ht="10.5" customHeight="1">
      <c r="A856" s="296"/>
      <c r="B856" s="59"/>
      <c r="C856" s="59"/>
      <c r="D856" s="138"/>
      <c r="E856" s="57"/>
      <c r="F856" s="176"/>
      <c r="G856" s="12"/>
      <c r="H856" s="12"/>
      <c r="I856" s="6"/>
      <c r="J856" s="6"/>
      <c r="K856" s="139"/>
      <c r="L856" s="139"/>
      <c r="M856" s="139"/>
      <c r="N856" s="139"/>
      <c r="O856" s="139"/>
      <c r="P856" s="139"/>
      <c r="Q856" s="139"/>
      <c r="R856" s="139"/>
    </row>
    <row r="857" spans="1:26" s="14" customFormat="1" ht="18" customHeight="1">
      <c r="A857" s="105"/>
      <c r="B857" s="59"/>
      <c r="C857" s="59"/>
      <c r="D857" s="138"/>
      <c r="E857" s="57"/>
      <c r="F857" s="138"/>
      <c r="G857"/>
      <c r="H857"/>
      <c r="I857" s="25"/>
      <c r="J857" s="25"/>
      <c r="K857" s="6"/>
      <c r="L857" s="6"/>
      <c r="M857" s="6"/>
      <c r="N857" s="6"/>
      <c r="O857" s="6"/>
      <c r="P857" s="6"/>
      <c r="Q857" s="6"/>
      <c r="R857" s="6"/>
      <c r="S857" s="44"/>
      <c r="T857" s="44"/>
      <c r="U857" s="44"/>
      <c r="V857" s="44"/>
      <c r="W857" s="44"/>
      <c r="X857" s="44"/>
      <c r="Y857" s="44"/>
      <c r="Z857" s="44"/>
    </row>
    <row r="858" spans="1:26" s="47" customFormat="1" ht="43.5" customHeight="1">
      <c r="A858" s="281" t="s">
        <v>658</v>
      </c>
      <c r="B858" s="282"/>
      <c r="C858" s="282"/>
      <c r="D858" s="282"/>
      <c r="E858" s="282"/>
      <c r="F858" s="283"/>
      <c r="G858"/>
      <c r="H858"/>
      <c r="I858" s="44"/>
      <c r="J858" s="44"/>
      <c r="K858" s="6"/>
      <c r="L858" s="6"/>
      <c r="M858" s="6"/>
      <c r="N858" s="6"/>
      <c r="O858" s="6"/>
      <c r="P858" s="6"/>
      <c r="Q858" s="6"/>
      <c r="R858" s="6"/>
      <c r="S858" s="5"/>
      <c r="T858" s="5"/>
      <c r="U858" s="5"/>
      <c r="V858" s="5"/>
      <c r="W858" s="5"/>
      <c r="X858" s="5"/>
      <c r="Y858" s="5"/>
      <c r="Z858" s="5"/>
    </row>
    <row r="859" spans="1:26" ht="18.75" customHeight="1">
      <c r="A859" s="254" t="s">
        <v>554</v>
      </c>
      <c r="B859" s="59" t="s">
        <v>555</v>
      </c>
      <c r="C859" s="57" t="s">
        <v>957</v>
      </c>
      <c r="D859" s="138">
        <v>7.5</v>
      </c>
      <c r="E859" s="57"/>
      <c r="F859" s="138"/>
      <c r="I859" s="5"/>
      <c r="J859" s="5"/>
      <c r="K859" s="6"/>
      <c r="L859" s="6"/>
      <c r="M859" s="6"/>
      <c r="N859" s="6"/>
      <c r="O859" s="6"/>
      <c r="P859" s="6"/>
      <c r="Q859" s="6"/>
      <c r="R859" s="6"/>
    </row>
    <row r="860" spans="1:26" ht="18.75" customHeight="1">
      <c r="A860" s="255"/>
      <c r="B860" s="59" t="s">
        <v>557</v>
      </c>
      <c r="C860" s="57" t="s">
        <v>958</v>
      </c>
      <c r="D860" s="138">
        <v>7.5</v>
      </c>
      <c r="E860" s="57"/>
      <c r="F860" s="138"/>
      <c r="K860" s="6"/>
      <c r="L860" s="6"/>
      <c r="M860" s="6"/>
      <c r="N860" s="6"/>
      <c r="O860" s="6"/>
      <c r="P860" s="6"/>
      <c r="Q860" s="6"/>
      <c r="R860" s="6"/>
    </row>
    <row r="861" spans="1:26" ht="10.5" customHeight="1">
      <c r="A861" s="255"/>
      <c r="B861" s="59" t="s">
        <v>559</v>
      </c>
      <c r="C861" s="57" t="s">
        <v>959</v>
      </c>
      <c r="D861" s="138">
        <v>7.5</v>
      </c>
      <c r="E861" s="57"/>
      <c r="F861" s="138"/>
      <c r="K861" s="6"/>
      <c r="L861" s="6"/>
      <c r="M861" s="6"/>
      <c r="N861" s="6"/>
      <c r="O861" s="6"/>
      <c r="P861" s="6"/>
      <c r="Q861" s="6"/>
      <c r="R861" s="6"/>
    </row>
    <row r="862" spans="1:26" ht="10.5" customHeight="1">
      <c r="A862" s="256"/>
      <c r="B862" s="59" t="s">
        <v>561</v>
      </c>
      <c r="C862" s="57" t="s">
        <v>960</v>
      </c>
      <c r="D862" s="138">
        <v>7.5</v>
      </c>
      <c r="E862" s="57"/>
      <c r="F862" s="138"/>
    </row>
    <row r="863" spans="1:26" ht="8.1" customHeight="1" thickBot="1">
      <c r="A863" s="105"/>
      <c r="B863" s="59"/>
      <c r="C863" s="59"/>
      <c r="D863" s="138"/>
      <c r="E863" s="57"/>
      <c r="F863" s="138"/>
      <c r="K863" s="44"/>
      <c r="L863" s="44"/>
      <c r="M863" s="44"/>
      <c r="N863" s="44"/>
      <c r="O863" s="44"/>
      <c r="P863" s="44"/>
      <c r="Q863" s="44"/>
      <c r="R863" s="44"/>
      <c r="S863" s="14"/>
      <c r="T863" s="14"/>
      <c r="U863" s="14"/>
      <c r="V863" s="14"/>
      <c r="W863" s="14"/>
      <c r="X863" s="14"/>
      <c r="Y863" s="14"/>
      <c r="Z863" s="14"/>
    </row>
    <row r="864" spans="1:26" ht="10.5" customHeight="1" thickBot="1">
      <c r="A864" s="157" t="s">
        <v>961</v>
      </c>
      <c r="B864" s="260" t="s">
        <v>962</v>
      </c>
      <c r="C864" s="260"/>
      <c r="D864" s="260"/>
      <c r="E864" s="260"/>
      <c r="F864" s="261"/>
      <c r="I864" s="14"/>
      <c r="J864" s="14"/>
      <c r="K864" s="5"/>
      <c r="L864" s="5"/>
      <c r="M864" s="5"/>
      <c r="N864" s="5"/>
      <c r="O864" s="5"/>
      <c r="P864" s="5"/>
      <c r="Q864" s="5"/>
      <c r="R864" s="5"/>
      <c r="S864" s="47"/>
      <c r="T864" s="47"/>
      <c r="U864" s="47"/>
      <c r="V864" s="47"/>
      <c r="W864" s="47"/>
      <c r="X864" s="47"/>
      <c r="Y864" s="47"/>
      <c r="Z864" s="47"/>
    </row>
    <row r="865" spans="1:26" ht="17.25" customHeight="1">
      <c r="A865" s="92" t="s">
        <v>11</v>
      </c>
      <c r="B865" s="93"/>
      <c r="C865" s="93"/>
      <c r="D865" s="93"/>
      <c r="E865" s="262" t="s">
        <v>594</v>
      </c>
      <c r="F865" s="264" t="s">
        <v>117</v>
      </c>
      <c r="I865" s="47"/>
      <c r="J865" s="47"/>
    </row>
    <row r="866" spans="1:26" ht="17.25" customHeight="1" thickBot="1">
      <c r="A866" s="104" t="s">
        <v>661</v>
      </c>
      <c r="B866" s="89" t="s">
        <v>60</v>
      </c>
      <c r="C866" s="94"/>
      <c r="D866" s="94"/>
      <c r="E866" s="263"/>
      <c r="F866" s="265"/>
    </row>
    <row r="867" spans="1:26" s="452" customFormat="1" ht="15.75" customHeight="1">
      <c r="A867" s="451" t="s">
        <v>625</v>
      </c>
      <c r="B867" s="441" t="s">
        <v>951</v>
      </c>
      <c r="C867" s="442"/>
      <c r="D867" s="442"/>
      <c r="E867" s="422" t="s">
        <v>963</v>
      </c>
      <c r="F867" s="173">
        <v>1599</v>
      </c>
      <c r="G867" s="412"/>
      <c r="H867" s="412"/>
    </row>
    <row r="868" spans="1:26" s="452" customFormat="1" ht="10.5" customHeight="1" thickBot="1">
      <c r="A868" s="453"/>
      <c r="B868" s="440" t="s">
        <v>953</v>
      </c>
      <c r="C868" s="439"/>
      <c r="D868" s="439"/>
      <c r="E868" s="422" t="s">
        <v>964</v>
      </c>
      <c r="F868" s="173">
        <v>1599</v>
      </c>
      <c r="G868" s="412"/>
      <c r="H868" s="412"/>
      <c r="K868" s="454"/>
      <c r="L868" s="454"/>
      <c r="M868" s="454"/>
      <c r="N868" s="454"/>
      <c r="O868" s="454"/>
      <c r="P868" s="454"/>
      <c r="Q868" s="454"/>
      <c r="R868" s="454"/>
    </row>
    <row r="869" spans="1:26" ht="10.5" customHeight="1">
      <c r="A869" s="270" t="s">
        <v>965</v>
      </c>
      <c r="B869" s="271"/>
      <c r="C869" s="262"/>
      <c r="D869" s="262"/>
      <c r="E869" s="262" t="s">
        <v>61</v>
      </c>
      <c r="F869" s="264" t="s">
        <v>117</v>
      </c>
    </row>
    <row r="870" spans="1:26" ht="12" customHeight="1" thickBot="1">
      <c r="A870" s="104" t="s">
        <v>639</v>
      </c>
      <c r="B870" s="113" t="s">
        <v>60</v>
      </c>
      <c r="C870" s="263"/>
      <c r="D870" s="272"/>
      <c r="E870" s="263"/>
      <c r="F870" s="265"/>
    </row>
    <row r="871" spans="1:26" s="45" customFormat="1" ht="12" customHeight="1">
      <c r="A871" s="170" t="s">
        <v>681</v>
      </c>
      <c r="B871" s="59" t="s">
        <v>387</v>
      </c>
      <c r="C871" s="60"/>
      <c r="D871" s="58"/>
      <c r="E871" s="60" t="s">
        <v>388</v>
      </c>
      <c r="F871" s="110" t="s">
        <v>641</v>
      </c>
      <c r="G871"/>
      <c r="H871"/>
      <c r="I871" s="25"/>
      <c r="J871" s="25"/>
      <c r="K871" s="25"/>
      <c r="L871" s="25"/>
      <c r="M871" s="25"/>
      <c r="N871" s="25"/>
      <c r="O871" s="25"/>
      <c r="P871" s="25"/>
      <c r="Q871" s="25"/>
      <c r="R871" s="25"/>
      <c r="S871" s="25"/>
      <c r="T871" s="25"/>
      <c r="U871" s="25"/>
      <c r="V871" s="25"/>
      <c r="W871" s="25"/>
      <c r="X871" s="25"/>
      <c r="Y871" s="25"/>
      <c r="Z871" s="25"/>
    </row>
    <row r="872" spans="1:26" s="52" customFormat="1" ht="24" customHeight="1">
      <c r="A872" s="80"/>
      <c r="B872" s="62"/>
      <c r="C872" s="60"/>
      <c r="D872" s="58"/>
      <c r="E872" s="60"/>
      <c r="F872" s="58"/>
      <c r="G872"/>
      <c r="H872"/>
      <c r="I872" s="25"/>
      <c r="J872" s="25"/>
      <c r="K872" s="25"/>
      <c r="L872" s="25"/>
      <c r="M872" s="25"/>
      <c r="N872" s="25"/>
      <c r="O872" s="25"/>
      <c r="P872" s="25"/>
      <c r="Q872" s="25"/>
      <c r="R872" s="25"/>
      <c r="S872" s="25"/>
      <c r="T872" s="25"/>
      <c r="U872" s="25"/>
      <c r="V872" s="25"/>
      <c r="W872" s="25"/>
      <c r="X872" s="25"/>
      <c r="Y872" s="25"/>
      <c r="Z872" s="25"/>
    </row>
    <row r="873" spans="1:26" s="1" customFormat="1" ht="13.5" customHeight="1">
      <c r="A873" s="170" t="s">
        <v>683</v>
      </c>
      <c r="B873" s="59" t="s">
        <v>684</v>
      </c>
      <c r="C873" s="60"/>
      <c r="D873" s="58"/>
      <c r="E873" s="60" t="s">
        <v>485</v>
      </c>
      <c r="F873" s="110" t="s">
        <v>641</v>
      </c>
      <c r="G873"/>
      <c r="H873"/>
      <c r="I873" s="25"/>
      <c r="J873" s="25"/>
      <c r="K873" s="25"/>
      <c r="L873" s="25"/>
      <c r="M873" s="25"/>
      <c r="N873" s="25"/>
      <c r="O873" s="25"/>
      <c r="P873" s="25"/>
      <c r="Q873" s="25"/>
      <c r="R873" s="25"/>
      <c r="S873" s="25"/>
      <c r="T873" s="25"/>
      <c r="U873" s="25"/>
      <c r="V873" s="25"/>
      <c r="W873" s="25"/>
      <c r="X873" s="25"/>
      <c r="Y873" s="25"/>
      <c r="Z873" s="25"/>
    </row>
    <row r="874" spans="1:26" s="1" customFormat="1" ht="13.5" customHeight="1">
      <c r="A874" s="80"/>
      <c r="B874" s="62"/>
      <c r="C874" s="60"/>
      <c r="D874" s="58"/>
      <c r="E874" s="60"/>
      <c r="F874" s="58"/>
      <c r="G874"/>
      <c r="H874"/>
      <c r="I874" s="25"/>
      <c r="J874" s="25"/>
      <c r="K874" s="25"/>
      <c r="L874" s="25"/>
      <c r="M874" s="25"/>
      <c r="N874" s="25"/>
      <c r="O874" s="25"/>
      <c r="P874" s="25"/>
      <c r="Q874" s="25"/>
      <c r="R874" s="25"/>
      <c r="S874" s="25"/>
      <c r="T874" s="25"/>
      <c r="U874" s="25"/>
      <c r="V874" s="25"/>
      <c r="W874" s="25"/>
      <c r="X874" s="25"/>
      <c r="Y874" s="25"/>
      <c r="Z874" s="25"/>
    </row>
    <row r="875" spans="1:26" s="1" customFormat="1" ht="13.5" customHeight="1">
      <c r="A875" s="269" t="s">
        <v>686</v>
      </c>
      <c r="B875" s="62"/>
      <c r="C875" s="60"/>
      <c r="D875" s="58"/>
      <c r="E875" s="60"/>
      <c r="F875" s="58"/>
      <c r="G875"/>
      <c r="H875"/>
      <c r="I875" s="25"/>
      <c r="J875" s="25"/>
      <c r="K875" s="25"/>
      <c r="L875" s="25"/>
      <c r="M875" s="25"/>
      <c r="N875" s="25"/>
      <c r="O875" s="25"/>
      <c r="P875" s="25"/>
      <c r="Q875" s="25"/>
      <c r="R875" s="25"/>
      <c r="S875" s="25"/>
      <c r="T875" s="25"/>
      <c r="U875" s="25"/>
      <c r="V875" s="25"/>
      <c r="W875" s="25"/>
      <c r="X875" s="25"/>
      <c r="Y875" s="25"/>
      <c r="Z875" s="25"/>
    </row>
    <row r="876" spans="1:26" s="1" customFormat="1" ht="13.5" customHeight="1">
      <c r="A876" s="269"/>
      <c r="B876" s="62" t="s">
        <v>687</v>
      </c>
      <c r="C876" s="60"/>
      <c r="D876" s="58"/>
      <c r="E876" s="60" t="s">
        <v>466</v>
      </c>
      <c r="F876" s="110" t="s">
        <v>641</v>
      </c>
      <c r="G876"/>
      <c r="H876"/>
      <c r="I876" s="25"/>
      <c r="J876" s="25"/>
      <c r="K876" s="25"/>
      <c r="L876" s="25"/>
      <c r="M876" s="25"/>
      <c r="N876" s="25"/>
      <c r="O876" s="25"/>
      <c r="P876" s="25"/>
      <c r="Q876" s="25"/>
      <c r="R876" s="25"/>
      <c r="S876" s="25"/>
      <c r="T876" s="25"/>
      <c r="U876" s="25"/>
      <c r="V876" s="25"/>
      <c r="W876" s="25"/>
      <c r="X876" s="25"/>
      <c r="Y876" s="25"/>
      <c r="Z876" s="25"/>
    </row>
    <row r="877" spans="1:26" s="1" customFormat="1" ht="13.5" customHeight="1" thickBot="1">
      <c r="A877"/>
      <c r="B877" s="62"/>
      <c r="C877" s="60"/>
      <c r="D877" s="58"/>
      <c r="E877" s="60"/>
      <c r="F877" s="58"/>
      <c r="G877"/>
      <c r="H877"/>
      <c r="I877" s="14"/>
      <c r="J877" s="14"/>
      <c r="K877" s="25"/>
      <c r="L877" s="25"/>
      <c r="M877" s="25"/>
      <c r="N877" s="25"/>
      <c r="O877" s="25"/>
      <c r="P877" s="25"/>
      <c r="Q877" s="25"/>
      <c r="R877" s="25"/>
      <c r="S877" s="45"/>
      <c r="T877" s="45"/>
      <c r="U877" s="45"/>
      <c r="V877" s="45"/>
      <c r="W877" s="45"/>
      <c r="X877" s="45"/>
      <c r="Y877" s="45"/>
      <c r="Z877" s="45"/>
    </row>
    <row r="878" spans="1:26" s="1" customFormat="1" ht="57" customHeight="1" thickBot="1">
      <c r="A878" s="106" t="s">
        <v>695</v>
      </c>
      <c r="B878" s="107"/>
      <c r="C878" s="107"/>
      <c r="D878" s="107"/>
      <c r="E878" s="158" t="s">
        <v>696</v>
      </c>
      <c r="F878" s="159" t="s">
        <v>697</v>
      </c>
      <c r="G878"/>
      <c r="H878"/>
      <c r="I878" s="45"/>
      <c r="J878" s="45"/>
      <c r="K878" s="25"/>
      <c r="L878" s="25"/>
      <c r="M878" s="25"/>
      <c r="N878" s="25"/>
      <c r="O878" s="25"/>
      <c r="P878" s="25"/>
      <c r="Q878" s="25"/>
      <c r="R878" s="25"/>
      <c r="S878" s="52"/>
      <c r="T878" s="52"/>
      <c r="U878" s="52"/>
      <c r="V878" s="52"/>
      <c r="W878" s="52"/>
      <c r="X878" s="52"/>
      <c r="Y878" s="52"/>
      <c r="Z878" s="52"/>
    </row>
    <row r="879" spans="1:26" s="1" customFormat="1" ht="21.75" customHeight="1">
      <c r="A879" s="76"/>
      <c r="B879" s="59" t="s">
        <v>125</v>
      </c>
      <c r="C879" s="60"/>
      <c r="D879" s="58"/>
      <c r="E879" s="48" t="s">
        <v>126</v>
      </c>
      <c r="F879" s="48" t="s">
        <v>173</v>
      </c>
      <c r="G879"/>
      <c r="H879"/>
      <c r="I879" s="52"/>
      <c r="J879" s="52"/>
      <c r="K879" s="25"/>
      <c r="L879" s="25"/>
      <c r="M879" s="25"/>
      <c r="N879" s="25"/>
      <c r="O879" s="25"/>
      <c r="P879" s="25"/>
      <c r="Q879" s="25"/>
      <c r="R879" s="25"/>
    </row>
    <row r="880" spans="1:26" s="1" customFormat="1" ht="47.25" customHeight="1">
      <c r="A880" s="80"/>
      <c r="B880" s="59" t="s">
        <v>127</v>
      </c>
      <c r="C880" s="60"/>
      <c r="D880" s="58"/>
      <c r="E880" s="48" t="s">
        <v>128</v>
      </c>
      <c r="F880" s="48" t="s">
        <v>174</v>
      </c>
      <c r="G880"/>
      <c r="H880"/>
      <c r="K880" s="25"/>
      <c r="L880" s="25"/>
      <c r="M880" s="25"/>
      <c r="N880" s="25"/>
      <c r="O880" s="25"/>
      <c r="P880" s="25"/>
      <c r="Q880" s="25"/>
      <c r="R880" s="25"/>
    </row>
    <row r="881" spans="1:26" s="45" customFormat="1" ht="18.75" customHeight="1" thickBot="1">
      <c r="A881" s="80"/>
      <c r="B881" s="59"/>
      <c r="C881" s="60"/>
      <c r="D881" s="58"/>
      <c r="E881" s="48"/>
      <c r="F881" s="48"/>
      <c r="G881"/>
      <c r="H881"/>
      <c r="I881" s="1"/>
      <c r="J881" s="1"/>
      <c r="K881" s="25"/>
      <c r="L881" s="25"/>
      <c r="M881" s="25"/>
      <c r="N881" s="25"/>
      <c r="O881" s="25"/>
      <c r="P881" s="25"/>
      <c r="Q881" s="25"/>
      <c r="R881" s="25"/>
      <c r="S881" s="1"/>
      <c r="T881" s="1"/>
      <c r="U881" s="1"/>
      <c r="V881" s="1"/>
      <c r="W881" s="1"/>
      <c r="X881" s="1"/>
      <c r="Y881" s="1"/>
      <c r="Z881" s="1"/>
    </row>
    <row r="882" spans="1:26" s="45" customFormat="1" ht="30.75" customHeight="1" thickBot="1">
      <c r="A882" s="243" t="s">
        <v>966</v>
      </c>
      <c r="B882" s="244"/>
      <c r="C882" s="244"/>
      <c r="D882" s="244"/>
      <c r="E882" s="244"/>
      <c r="F882" s="245"/>
      <c r="G882"/>
      <c r="H882"/>
      <c r="I882" s="1"/>
      <c r="J882" s="1"/>
      <c r="K882" s="25"/>
      <c r="L882" s="25"/>
      <c r="M882" s="25"/>
      <c r="N882" s="25"/>
      <c r="O882" s="25"/>
      <c r="P882" s="25"/>
      <c r="Q882" s="25"/>
      <c r="R882" s="25"/>
      <c r="S882" s="1"/>
      <c r="T882" s="1"/>
      <c r="U882" s="1"/>
      <c r="V882" s="1"/>
      <c r="W882" s="1"/>
      <c r="X882" s="1"/>
      <c r="Y882" s="1"/>
      <c r="Z882" s="1"/>
    </row>
    <row r="883" spans="1:26" s="45" customFormat="1" ht="18.75" customHeight="1">
      <c r="A883" s="233" t="s">
        <v>639</v>
      </c>
      <c r="B883" s="246" t="s">
        <v>60</v>
      </c>
      <c r="C883" s="246"/>
      <c r="D883" s="246"/>
      <c r="E883" s="234" t="s">
        <v>61</v>
      </c>
      <c r="F883" s="235" t="s">
        <v>117</v>
      </c>
      <c r="G883"/>
      <c r="H883"/>
      <c r="I883" s="1"/>
      <c r="J883" s="1"/>
      <c r="K883" s="25"/>
      <c r="L883" s="25"/>
      <c r="M883" s="25"/>
      <c r="N883" s="25"/>
      <c r="O883" s="25"/>
      <c r="P883" s="25"/>
      <c r="Q883" s="25"/>
      <c r="R883" s="25"/>
      <c r="S883" s="1"/>
      <c r="T883" s="1"/>
      <c r="U883" s="1"/>
      <c r="V883" s="1"/>
      <c r="W883" s="1"/>
      <c r="X883" s="1"/>
      <c r="Y883" s="1"/>
      <c r="Z883" s="1"/>
    </row>
    <row r="884" spans="1:26" s="45" customFormat="1" ht="18.75" customHeight="1">
      <c r="A884" s="247" t="s">
        <v>967</v>
      </c>
      <c r="B884" s="236" t="s">
        <v>968</v>
      </c>
      <c r="C884" s="236"/>
      <c r="D884" s="236"/>
      <c r="E884" s="57" t="s">
        <v>969</v>
      </c>
      <c r="F884" s="237">
        <v>205</v>
      </c>
      <c r="G884"/>
      <c r="H884"/>
      <c r="I884" s="1"/>
      <c r="J884" s="1"/>
      <c r="K884" s="25"/>
      <c r="L884" s="25"/>
      <c r="M884" s="25"/>
      <c r="N884" s="25"/>
      <c r="O884" s="25"/>
      <c r="P884" s="25"/>
      <c r="Q884" s="25"/>
      <c r="R884" s="25"/>
      <c r="S884" s="1"/>
      <c r="T884" s="1"/>
      <c r="U884" s="1"/>
      <c r="V884" s="1"/>
      <c r="W884" s="1"/>
      <c r="X884" s="1"/>
      <c r="Y884" s="1"/>
      <c r="Z884" s="1"/>
    </row>
    <row r="885" spans="1:26" s="45" customFormat="1" ht="18.75" customHeight="1">
      <c r="A885" s="248"/>
      <c r="B885" s="236" t="s">
        <v>970</v>
      </c>
      <c r="C885" s="236"/>
      <c r="D885" s="236"/>
      <c r="E885" s="57" t="s">
        <v>971</v>
      </c>
      <c r="F885" s="237">
        <v>205</v>
      </c>
      <c r="G885"/>
      <c r="H885"/>
      <c r="I885" s="1"/>
      <c r="J885" s="1"/>
      <c r="K885" s="25"/>
      <c r="L885" s="25"/>
      <c r="M885" s="25"/>
      <c r="N885" s="25"/>
      <c r="O885" s="25"/>
      <c r="P885" s="25"/>
      <c r="Q885" s="25"/>
      <c r="R885" s="25"/>
      <c r="S885" s="1"/>
      <c r="T885" s="1"/>
      <c r="U885" s="1"/>
      <c r="V885" s="1"/>
      <c r="W885" s="1"/>
      <c r="X885" s="1"/>
      <c r="Y885" s="1"/>
      <c r="Z885" s="1"/>
    </row>
    <row r="886" spans="1:26" s="45" customFormat="1" ht="18.75" customHeight="1">
      <c r="A886" s="248"/>
      <c r="B886" s="59" t="s">
        <v>972</v>
      </c>
      <c r="C886" s="59"/>
      <c r="D886" s="59"/>
      <c r="E886" s="57" t="s">
        <v>973</v>
      </c>
      <c r="F886" s="237">
        <v>2460</v>
      </c>
      <c r="G886"/>
      <c r="H886"/>
      <c r="I886" s="1"/>
      <c r="J886" s="1"/>
      <c r="K886" s="25"/>
      <c r="L886" s="25"/>
      <c r="M886" s="25"/>
      <c r="N886" s="25"/>
      <c r="O886" s="25"/>
      <c r="P886" s="25"/>
      <c r="Q886" s="25"/>
      <c r="R886" s="25"/>
      <c r="S886" s="1"/>
      <c r="T886" s="1"/>
      <c r="U886" s="1"/>
      <c r="V886" s="1"/>
      <c r="W886" s="1"/>
      <c r="X886" s="1"/>
      <c r="Y886" s="1"/>
      <c r="Z886" s="1"/>
    </row>
    <row r="887" spans="1:26" s="45" customFormat="1" ht="18.75" customHeight="1">
      <c r="A887" s="248"/>
      <c r="B887" s="59" t="s">
        <v>974</v>
      </c>
      <c r="C887" s="59"/>
      <c r="D887" s="59"/>
      <c r="E887" s="57" t="s">
        <v>975</v>
      </c>
      <c r="F887" s="237">
        <v>2460</v>
      </c>
      <c r="G887"/>
      <c r="H887"/>
      <c r="I887" s="1"/>
      <c r="J887" s="1"/>
      <c r="K887" s="25"/>
      <c r="L887" s="25"/>
      <c r="M887" s="25"/>
      <c r="N887" s="25"/>
      <c r="O887" s="25"/>
      <c r="P887" s="25"/>
      <c r="Q887" s="25"/>
      <c r="R887" s="25"/>
      <c r="S887" s="1"/>
      <c r="T887" s="1"/>
      <c r="U887" s="1"/>
      <c r="V887" s="1"/>
      <c r="W887" s="1"/>
      <c r="X887" s="1"/>
      <c r="Y887" s="1"/>
      <c r="Z887" s="1"/>
    </row>
    <row r="888" spans="1:26" s="45" customFormat="1" ht="18.75" customHeight="1">
      <c r="A888" s="248" t="s">
        <v>976</v>
      </c>
      <c r="B888" s="59" t="s">
        <v>977</v>
      </c>
      <c r="C888" s="59"/>
      <c r="D888" s="59"/>
      <c r="E888" s="57" t="s">
        <v>978</v>
      </c>
      <c r="F888" s="237">
        <v>80</v>
      </c>
      <c r="G888"/>
      <c r="H888"/>
      <c r="I888" s="1"/>
      <c r="J888" s="1"/>
      <c r="K888" s="25"/>
      <c r="L888" s="25"/>
      <c r="M888" s="25"/>
      <c r="N888" s="25"/>
      <c r="O888" s="25"/>
      <c r="P888" s="25"/>
      <c r="Q888" s="25"/>
      <c r="R888" s="25"/>
      <c r="S888" s="1"/>
      <c r="T888" s="1"/>
      <c r="U888" s="1"/>
      <c r="V888" s="1"/>
      <c r="W888" s="1"/>
      <c r="X888" s="1"/>
      <c r="Y888" s="1"/>
      <c r="Z888" s="1"/>
    </row>
    <row r="889" spans="1:26" s="45" customFormat="1" ht="18.75" customHeight="1">
      <c r="A889" s="248"/>
      <c r="B889" s="59" t="s">
        <v>979</v>
      </c>
      <c r="C889" s="59"/>
      <c r="D889" s="59"/>
      <c r="E889" s="57" t="s">
        <v>980</v>
      </c>
      <c r="F889" s="237">
        <v>480</v>
      </c>
      <c r="G889"/>
      <c r="H889"/>
      <c r="I889" s="1"/>
      <c r="J889" s="1"/>
      <c r="K889" s="25"/>
      <c r="L889" s="25"/>
      <c r="M889" s="25"/>
      <c r="N889" s="25"/>
      <c r="O889" s="25"/>
      <c r="P889" s="25"/>
      <c r="Q889" s="25"/>
      <c r="R889" s="25"/>
      <c r="S889" s="1"/>
      <c r="T889" s="1"/>
      <c r="U889" s="1"/>
      <c r="V889" s="1"/>
      <c r="W889" s="1"/>
      <c r="X889" s="1"/>
      <c r="Y889" s="1"/>
      <c r="Z889" s="1"/>
    </row>
    <row r="890" spans="1:26" s="45" customFormat="1" ht="18.75" customHeight="1">
      <c r="A890" s="248"/>
      <c r="B890" s="59" t="s">
        <v>981</v>
      </c>
      <c r="C890" s="59"/>
      <c r="D890" s="59"/>
      <c r="E890" s="57" t="s">
        <v>982</v>
      </c>
      <c r="F890" s="237">
        <v>16</v>
      </c>
      <c r="G890"/>
      <c r="H890"/>
      <c r="I890" s="1"/>
      <c r="J890" s="1"/>
      <c r="K890" s="25"/>
      <c r="L890" s="25"/>
      <c r="M890" s="25"/>
      <c r="N890" s="25"/>
      <c r="O890" s="25"/>
      <c r="P890" s="25"/>
      <c r="Q890" s="25"/>
      <c r="R890" s="25"/>
      <c r="S890" s="1"/>
      <c r="T890" s="1"/>
      <c r="U890" s="1"/>
      <c r="V890" s="1"/>
      <c r="W890" s="1"/>
      <c r="X890" s="1"/>
      <c r="Y890" s="1"/>
      <c r="Z890" s="1"/>
    </row>
    <row r="891" spans="1:26" s="45" customFormat="1" ht="18.75" customHeight="1">
      <c r="A891" s="248"/>
      <c r="B891" s="59" t="s">
        <v>983</v>
      </c>
      <c r="C891" s="59"/>
      <c r="D891" s="59"/>
      <c r="E891" s="57" t="s">
        <v>984</v>
      </c>
      <c r="F891" s="237">
        <v>24</v>
      </c>
      <c r="G891"/>
      <c r="H891"/>
      <c r="I891" s="1"/>
      <c r="J891" s="1"/>
      <c r="K891" s="25"/>
      <c r="L891" s="25"/>
      <c r="M891" s="25"/>
      <c r="N891" s="25"/>
      <c r="O891" s="25"/>
      <c r="P891" s="25"/>
      <c r="Q891" s="25"/>
      <c r="R891" s="25"/>
      <c r="S891" s="1"/>
      <c r="T891" s="1"/>
      <c r="U891" s="1"/>
      <c r="V891" s="1"/>
      <c r="W891" s="1"/>
      <c r="X891" s="1"/>
      <c r="Y891" s="1"/>
      <c r="Z891" s="1"/>
    </row>
    <row r="892" spans="1:26" s="45" customFormat="1" ht="18.75" customHeight="1">
      <c r="A892" s="249" t="s">
        <v>985</v>
      </c>
      <c r="B892" s="59" t="s">
        <v>986</v>
      </c>
      <c r="C892" s="59"/>
      <c r="D892" s="59"/>
      <c r="E892" s="57" t="s">
        <v>987</v>
      </c>
      <c r="F892" s="237">
        <v>150</v>
      </c>
      <c r="G892"/>
      <c r="H892"/>
      <c r="I892" s="1"/>
      <c r="J892" s="1"/>
      <c r="K892" s="25"/>
      <c r="L892" s="25"/>
      <c r="M892" s="25"/>
      <c r="N892" s="25"/>
      <c r="O892" s="25"/>
      <c r="P892" s="25"/>
      <c r="Q892" s="25"/>
      <c r="R892" s="25"/>
      <c r="S892" s="1"/>
      <c r="T892" s="1"/>
      <c r="U892" s="1"/>
      <c r="V892" s="1"/>
      <c r="W892" s="1"/>
      <c r="X892" s="1"/>
      <c r="Y892" s="1"/>
      <c r="Z892" s="1"/>
    </row>
    <row r="893" spans="1:26" s="45" customFormat="1" ht="18.75" customHeight="1">
      <c r="A893" s="249"/>
      <c r="B893" s="59" t="s">
        <v>988</v>
      </c>
      <c r="C893" s="59"/>
      <c r="D893" s="59"/>
      <c r="E893" s="57" t="s">
        <v>989</v>
      </c>
      <c r="F893" s="237">
        <v>25</v>
      </c>
      <c r="G893"/>
      <c r="H893"/>
      <c r="I893" s="1"/>
      <c r="J893" s="1"/>
      <c r="K893" s="25"/>
      <c r="L893" s="25"/>
      <c r="M893" s="25"/>
      <c r="N893" s="25"/>
      <c r="O893" s="25"/>
      <c r="P893" s="25"/>
      <c r="Q893" s="25"/>
      <c r="R893" s="25"/>
      <c r="S893" s="1"/>
      <c r="T893" s="1"/>
      <c r="U893" s="1"/>
      <c r="V893" s="1"/>
      <c r="W893" s="1"/>
      <c r="X893" s="1"/>
      <c r="Y893" s="1"/>
      <c r="Z893" s="1"/>
    </row>
    <row r="894" spans="1:26" s="45" customFormat="1" ht="18.75" customHeight="1">
      <c r="A894" s="238" t="s">
        <v>990</v>
      </c>
      <c r="B894" s="59" t="s">
        <v>991</v>
      </c>
      <c r="C894" s="59"/>
      <c r="D894" s="59"/>
      <c r="E894" s="57" t="s">
        <v>992</v>
      </c>
      <c r="F894" s="237">
        <v>17</v>
      </c>
      <c r="G894"/>
      <c r="H894"/>
      <c r="I894" s="1"/>
      <c r="J894" s="1"/>
      <c r="K894" s="25"/>
      <c r="L894" s="25"/>
      <c r="M894" s="25"/>
      <c r="N894" s="25"/>
      <c r="O894" s="25"/>
      <c r="P894" s="25"/>
      <c r="Q894" s="25"/>
      <c r="R894" s="25"/>
      <c r="S894" s="1"/>
      <c r="T894" s="1"/>
      <c r="U894" s="1"/>
      <c r="V894" s="1"/>
      <c r="W894" s="1"/>
      <c r="X894" s="1"/>
      <c r="Y894" s="1"/>
      <c r="Z894" s="1"/>
    </row>
    <row r="895" spans="1:26" s="45" customFormat="1" ht="18.75" customHeight="1">
      <c r="A895" s="239"/>
      <c r="B895" s="121"/>
      <c r="C895" s="59"/>
      <c r="D895" s="59"/>
      <c r="E895" s="57"/>
      <c r="F895" s="237"/>
      <c r="G895"/>
      <c r="H895"/>
      <c r="I895" s="1"/>
      <c r="J895" s="1"/>
      <c r="K895" s="25"/>
      <c r="L895" s="25"/>
      <c r="M895" s="25"/>
      <c r="N895" s="25"/>
      <c r="O895" s="25"/>
      <c r="P895" s="25"/>
      <c r="Q895" s="25"/>
      <c r="R895" s="25"/>
      <c r="S895" s="1"/>
      <c r="T895" s="1"/>
      <c r="U895" s="1"/>
      <c r="V895" s="1"/>
      <c r="W895" s="1"/>
      <c r="X895" s="1"/>
      <c r="Y895" s="1"/>
      <c r="Z895" s="1"/>
    </row>
    <row r="896" spans="1:26" s="45" customFormat="1" ht="18.75" customHeight="1">
      <c r="A896" s="248" t="s">
        <v>993</v>
      </c>
      <c r="B896" s="59" t="s">
        <v>994</v>
      </c>
      <c r="C896" s="59"/>
      <c r="D896" s="59"/>
      <c r="E896" s="57" t="s">
        <v>556</v>
      </c>
      <c r="F896" s="237">
        <v>7.5</v>
      </c>
      <c r="G896"/>
      <c r="H896"/>
      <c r="I896" s="1"/>
      <c r="J896" s="1"/>
      <c r="K896" s="25"/>
      <c r="L896" s="25"/>
      <c r="M896" s="25"/>
      <c r="N896" s="25"/>
      <c r="O896" s="25"/>
      <c r="P896" s="25"/>
      <c r="Q896" s="25"/>
      <c r="R896" s="25"/>
      <c r="S896" s="1"/>
      <c r="T896" s="1"/>
      <c r="U896" s="1"/>
      <c r="V896" s="1"/>
      <c r="W896" s="1"/>
      <c r="X896" s="1"/>
      <c r="Y896" s="1"/>
      <c r="Z896" s="1"/>
    </row>
    <row r="897" spans="1:26" s="45" customFormat="1" ht="18.75" customHeight="1">
      <c r="A897" s="248"/>
      <c r="B897" s="59" t="s">
        <v>995</v>
      </c>
      <c r="C897" s="59"/>
      <c r="D897" s="59"/>
      <c r="E897" s="57" t="s">
        <v>560</v>
      </c>
      <c r="F897" s="237">
        <v>7.5</v>
      </c>
      <c r="G897"/>
      <c r="H897"/>
      <c r="I897" s="1"/>
      <c r="J897" s="1"/>
      <c r="K897" s="25"/>
      <c r="L897" s="25"/>
      <c r="M897" s="25"/>
      <c r="N897" s="25"/>
      <c r="O897" s="25"/>
      <c r="P897" s="25"/>
      <c r="Q897" s="25"/>
      <c r="R897" s="25"/>
      <c r="S897" s="1"/>
      <c r="T897" s="1"/>
      <c r="U897" s="1"/>
      <c r="V897" s="1"/>
      <c r="W897" s="1"/>
      <c r="X897" s="1"/>
      <c r="Y897" s="1"/>
      <c r="Z897" s="1"/>
    </row>
    <row r="898" spans="1:26" s="45" customFormat="1" ht="18.75" customHeight="1">
      <c r="A898" s="248"/>
      <c r="B898" s="59" t="s">
        <v>996</v>
      </c>
      <c r="C898" s="59"/>
      <c r="D898" s="59"/>
      <c r="E898" s="57" t="s">
        <v>558</v>
      </c>
      <c r="F898" s="237">
        <v>7.5</v>
      </c>
      <c r="G898"/>
      <c r="H898"/>
      <c r="I898" s="1"/>
      <c r="J898" s="1"/>
      <c r="K898" s="25"/>
      <c r="L898" s="25"/>
      <c r="M898" s="25"/>
      <c r="N898" s="25"/>
      <c r="O898" s="25"/>
      <c r="P898" s="25"/>
      <c r="Q898" s="25"/>
      <c r="R898" s="25"/>
      <c r="S898" s="1"/>
      <c r="T898" s="1"/>
      <c r="U898" s="1"/>
      <c r="V898" s="1"/>
      <c r="W898" s="1"/>
      <c r="X898" s="1"/>
      <c r="Y898" s="1"/>
      <c r="Z898" s="1"/>
    </row>
    <row r="899" spans="1:26" s="45" customFormat="1" ht="18.75" customHeight="1">
      <c r="A899" s="248"/>
      <c r="B899" s="59" t="s">
        <v>997</v>
      </c>
      <c r="C899" s="59"/>
      <c r="D899" s="59"/>
      <c r="E899" s="48" t="s">
        <v>562</v>
      </c>
      <c r="F899" s="237">
        <v>7.5</v>
      </c>
      <c r="G899"/>
      <c r="H899"/>
      <c r="I899" s="1"/>
      <c r="J899" s="1"/>
      <c r="K899" s="25"/>
      <c r="L899" s="25"/>
      <c r="M899" s="25"/>
      <c r="N899" s="25"/>
      <c r="O899" s="25"/>
      <c r="P899" s="25"/>
      <c r="Q899" s="25"/>
      <c r="R899" s="25"/>
      <c r="S899" s="1"/>
      <c r="T899" s="1"/>
      <c r="U899" s="1"/>
      <c r="V899" s="1"/>
      <c r="W899" s="1"/>
      <c r="X899" s="1"/>
      <c r="Y899" s="1"/>
      <c r="Z899" s="1"/>
    </row>
    <row r="900" spans="1:26" s="45" customFormat="1" ht="18.75" customHeight="1">
      <c r="A900" s="239"/>
      <c r="B900" s="59"/>
      <c r="C900" s="59"/>
      <c r="D900" s="59"/>
      <c r="E900" s="57"/>
      <c r="F900" s="237"/>
      <c r="G900"/>
      <c r="H900"/>
      <c r="I900" s="1"/>
      <c r="J900" s="1"/>
      <c r="K900" s="25"/>
      <c r="L900" s="25"/>
      <c r="M900" s="25"/>
      <c r="N900" s="25"/>
      <c r="O900" s="25"/>
      <c r="P900" s="25"/>
      <c r="Q900" s="25"/>
      <c r="R900" s="25"/>
      <c r="S900" s="1"/>
      <c r="T900" s="1"/>
      <c r="U900" s="1"/>
      <c r="V900" s="1"/>
      <c r="W900" s="1"/>
      <c r="X900" s="1"/>
      <c r="Y900" s="1"/>
      <c r="Z900" s="1"/>
    </row>
    <row r="901" spans="1:26" s="45" customFormat="1" ht="18.75" customHeight="1">
      <c r="A901" s="239"/>
      <c r="B901" s="59"/>
      <c r="C901" s="59"/>
      <c r="D901" s="59"/>
      <c r="E901" s="57"/>
      <c r="F901" s="237"/>
      <c r="G901"/>
      <c r="H901"/>
      <c r="I901" s="1"/>
      <c r="J901" s="1"/>
      <c r="K901" s="25"/>
      <c r="L901" s="25"/>
      <c r="M901" s="25"/>
      <c r="N901" s="25"/>
      <c r="O901" s="25"/>
      <c r="P901" s="25"/>
      <c r="Q901" s="25"/>
      <c r="R901" s="25"/>
      <c r="S901" s="1"/>
      <c r="T901" s="1"/>
      <c r="U901" s="1"/>
      <c r="V901" s="1"/>
      <c r="W901" s="1"/>
      <c r="X901" s="1"/>
      <c r="Y901" s="1"/>
      <c r="Z901" s="1"/>
    </row>
    <row r="902" spans="1:26" s="45" customFormat="1" ht="18.75" customHeight="1">
      <c r="A902" s="240"/>
      <c r="B902" s="250"/>
      <c r="C902" s="250"/>
      <c r="D902" s="250"/>
      <c r="E902" s="241"/>
      <c r="F902" s="242"/>
      <c r="G902"/>
      <c r="H902"/>
      <c r="I902" s="1"/>
      <c r="J902" s="1"/>
      <c r="K902" s="25"/>
      <c r="L902" s="25"/>
      <c r="M902" s="25"/>
      <c r="N902" s="25"/>
      <c r="O902" s="25"/>
      <c r="P902" s="25"/>
      <c r="Q902" s="25"/>
      <c r="R902" s="25"/>
      <c r="S902" s="1"/>
      <c r="T902" s="1"/>
      <c r="U902" s="1"/>
      <c r="V902" s="1"/>
      <c r="W902" s="1"/>
      <c r="X902" s="1"/>
      <c r="Y902" s="1"/>
      <c r="Z902" s="1"/>
    </row>
    <row r="903" spans="1:26" s="1" customFormat="1" ht="18.75" customHeight="1">
      <c r="A903" s="80"/>
      <c r="B903" s="59"/>
      <c r="C903" s="62"/>
      <c r="D903" s="58"/>
      <c r="E903" s="48"/>
      <c r="F903" s="48"/>
      <c r="G903"/>
      <c r="H903"/>
      <c r="K903" s="14"/>
      <c r="L903" s="14"/>
      <c r="M903" s="14"/>
      <c r="N903" s="14"/>
      <c r="O903" s="14"/>
      <c r="P903" s="14"/>
      <c r="Q903" s="14"/>
      <c r="R903" s="14"/>
    </row>
    <row r="904" spans="1:26" s="1" customFormat="1" ht="16.5" customHeight="1">
      <c r="A904" s="80"/>
      <c r="B904" s="59"/>
      <c r="C904" s="62"/>
      <c r="D904" s="58"/>
      <c r="E904" s="70"/>
      <c r="F904" s="48"/>
      <c r="G904"/>
      <c r="H904"/>
      <c r="K904" s="45"/>
      <c r="L904" s="45"/>
      <c r="M904" s="45"/>
      <c r="N904" s="45"/>
      <c r="O904" s="45"/>
      <c r="P904" s="45"/>
      <c r="Q904" s="45"/>
      <c r="R904" s="45"/>
    </row>
    <row r="905" spans="1:26" s="1" customFormat="1" ht="18" customHeight="1">
      <c r="A905" s="382" t="s">
        <v>998</v>
      </c>
      <c r="B905" s="382"/>
      <c r="C905" s="382"/>
      <c r="D905" s="382"/>
      <c r="E905" s="382"/>
      <c r="F905" s="382"/>
      <c r="G905"/>
      <c r="H905"/>
      <c r="K905" s="52"/>
      <c r="L905" s="52"/>
      <c r="M905" s="52"/>
      <c r="N905" s="52"/>
      <c r="O905" s="52"/>
      <c r="P905" s="52"/>
      <c r="Q905" s="52"/>
      <c r="R905" s="52"/>
    </row>
    <row r="906" spans="1:26" s="45" customFormat="1" ht="18" customHeight="1">
      <c r="A906" s="383" t="s">
        <v>999</v>
      </c>
      <c r="B906" s="384"/>
      <c r="C906" s="384"/>
      <c r="D906" s="384"/>
      <c r="E906" s="384"/>
      <c r="F906" s="385"/>
      <c r="G906"/>
      <c r="H906"/>
      <c r="I906" s="1"/>
      <c r="J906" s="1"/>
      <c r="K906" s="1"/>
      <c r="L906" s="1"/>
      <c r="M906" s="1"/>
      <c r="N906" s="1"/>
      <c r="O906" s="1"/>
      <c r="P906" s="1"/>
      <c r="Q906" s="1"/>
      <c r="R906" s="1"/>
      <c r="S906" s="1"/>
      <c r="T906" s="1"/>
      <c r="U906" s="1"/>
      <c r="V906" s="1"/>
      <c r="W906" s="1"/>
      <c r="X906" s="1"/>
      <c r="Y906" s="1"/>
      <c r="Z906" s="1"/>
    </row>
    <row r="907" spans="1:26" s="1" customFormat="1" ht="18" customHeight="1">
      <c r="A907" s="325" t="s">
        <v>1000</v>
      </c>
      <c r="B907" s="325"/>
      <c r="C907" s="325"/>
      <c r="D907" s="325"/>
      <c r="E907" s="325"/>
      <c r="F907" s="325"/>
      <c r="G907"/>
      <c r="H907"/>
    </row>
    <row r="908" spans="1:26" s="45" customFormat="1" ht="18" customHeight="1">
      <c r="A908" s="390" t="s">
        <v>1001</v>
      </c>
      <c r="B908" s="390"/>
      <c r="C908" s="390"/>
      <c r="D908" s="390"/>
      <c r="E908" s="390"/>
      <c r="F908" s="390"/>
      <c r="G908"/>
      <c r="H908"/>
      <c r="I908" s="1"/>
      <c r="J908" s="1"/>
      <c r="K908" s="1"/>
      <c r="L908" s="1"/>
      <c r="M908" s="1"/>
      <c r="N908" s="1"/>
      <c r="O908" s="1"/>
      <c r="P908" s="1"/>
      <c r="Q908" s="1"/>
      <c r="R908" s="1"/>
    </row>
    <row r="909" spans="1:26" s="1" customFormat="1" ht="18" customHeight="1">
      <c r="A909" s="390" t="s">
        <v>1002</v>
      </c>
      <c r="B909" s="390"/>
      <c r="C909" s="390"/>
      <c r="D909" s="390"/>
      <c r="E909" s="390"/>
      <c r="F909" s="390"/>
      <c r="G909"/>
      <c r="H909"/>
      <c r="I909" s="45"/>
      <c r="J909" s="45"/>
    </row>
    <row r="910" spans="1:26" s="14" customFormat="1" ht="31.15" customHeight="1">
      <c r="A910" s="6"/>
      <c r="B910" s="11"/>
      <c r="C910" s="11"/>
      <c r="D910" s="11"/>
      <c r="E910" s="11"/>
      <c r="F910" s="11"/>
      <c r="G910"/>
      <c r="H910"/>
      <c r="I910" s="1"/>
      <c r="J910" s="1"/>
      <c r="K910" s="1"/>
      <c r="L910" s="1"/>
      <c r="M910" s="1"/>
      <c r="N910" s="1"/>
      <c r="O910" s="1"/>
      <c r="P910" s="1"/>
      <c r="Q910" s="1"/>
      <c r="R910" s="1"/>
      <c r="S910" s="1"/>
      <c r="T910" s="1"/>
      <c r="U910" s="1"/>
      <c r="V910" s="1"/>
      <c r="W910" s="1"/>
      <c r="X910" s="1"/>
      <c r="Y910" s="1"/>
      <c r="Z910" s="1"/>
    </row>
    <row r="911" spans="1:26" s="14" customFormat="1" ht="12" customHeight="1">
      <c r="A911" s="387" t="s">
        <v>1003</v>
      </c>
      <c r="B911" s="388"/>
      <c r="C911" s="388"/>
      <c r="D911" s="388"/>
      <c r="E911" s="388"/>
      <c r="F911" s="389"/>
      <c r="G911"/>
      <c r="H911"/>
      <c r="I911" s="1"/>
      <c r="J911" s="1"/>
      <c r="K911" s="1"/>
      <c r="L911" s="1"/>
      <c r="M911" s="1"/>
      <c r="N911" s="1"/>
      <c r="O911" s="1"/>
      <c r="P911" s="1"/>
      <c r="Q911" s="1"/>
      <c r="R911" s="1"/>
      <c r="S911" s="1"/>
      <c r="T911" s="1"/>
      <c r="U911" s="1"/>
      <c r="V911" s="1"/>
      <c r="W911" s="1"/>
      <c r="X911" s="1"/>
      <c r="Y911" s="1"/>
      <c r="Z911" s="1"/>
    </row>
    <row r="912" spans="1:26" s="14" customFormat="1" ht="18" customHeight="1">
      <c r="A912" s="14" t="s">
        <v>1004</v>
      </c>
      <c r="B912" s="22"/>
      <c r="C912" s="13"/>
      <c r="D912" s="13"/>
      <c r="E912" s="13"/>
      <c r="F912" s="51"/>
      <c r="G912"/>
      <c r="H912"/>
      <c r="I912" s="1"/>
      <c r="J912" s="1"/>
      <c r="K912" s="1"/>
      <c r="L912" s="1"/>
      <c r="M912" s="1"/>
      <c r="N912" s="1"/>
      <c r="O912" s="1"/>
      <c r="P912" s="1"/>
      <c r="Q912" s="1"/>
      <c r="R912" s="1"/>
      <c r="S912" s="45"/>
      <c r="T912" s="45"/>
      <c r="U912" s="45"/>
      <c r="V912" s="45"/>
      <c r="W912" s="45"/>
      <c r="X912" s="45"/>
      <c r="Y912" s="45"/>
      <c r="Z912" s="45"/>
    </row>
    <row r="913" spans="1:26" s="1" customFormat="1" ht="18" customHeight="1">
      <c r="A913" s="14"/>
      <c r="B913" s="22"/>
      <c r="C913" s="13"/>
      <c r="D913" s="13"/>
      <c r="E913" s="13"/>
      <c r="F913" s="51"/>
      <c r="G913"/>
      <c r="H913"/>
      <c r="I913" s="45"/>
      <c r="J913" s="45"/>
    </row>
    <row r="914" spans="1:26" s="1" customFormat="1" ht="18" customHeight="1">
      <c r="A914" s="81" t="s">
        <v>1005</v>
      </c>
      <c r="B914" s="318" t="s">
        <v>1006</v>
      </c>
      <c r="C914" s="318"/>
      <c r="D914" s="318"/>
      <c r="E914" s="318"/>
      <c r="F914" s="318"/>
      <c r="G914"/>
      <c r="H914"/>
      <c r="K914" s="45"/>
      <c r="L914" s="45"/>
      <c r="M914" s="45"/>
      <c r="N914" s="45"/>
      <c r="O914" s="45"/>
      <c r="P914" s="45"/>
      <c r="Q914" s="45"/>
      <c r="R914" s="45"/>
      <c r="S914" s="45"/>
      <c r="T914" s="45"/>
      <c r="U914" s="45"/>
      <c r="V914" s="45"/>
      <c r="W914" s="45"/>
      <c r="X914" s="45"/>
      <c r="Y914" s="45"/>
      <c r="Z914" s="45"/>
    </row>
    <row r="915" spans="1:26" s="1" customFormat="1" ht="18" customHeight="1">
      <c r="A915" s="14"/>
      <c r="B915" s="22" t="s">
        <v>1007</v>
      </c>
      <c r="C915" s="22"/>
      <c r="D915" s="22"/>
      <c r="E915" s="22"/>
      <c r="F915" s="22"/>
      <c r="G915"/>
      <c r="H915"/>
      <c r="I915" s="45"/>
      <c r="J915" s="45"/>
    </row>
    <row r="916" spans="1:26" s="1" customFormat="1" ht="18" customHeight="1">
      <c r="A916" s="14"/>
      <c r="B916" s="318" t="s">
        <v>1008</v>
      </c>
      <c r="C916" s="318"/>
      <c r="D916" s="318"/>
      <c r="E916" s="318"/>
      <c r="F916" s="318"/>
      <c r="G916"/>
      <c r="H916"/>
      <c r="S916" s="14"/>
      <c r="T916" s="14"/>
      <c r="U916" s="14"/>
      <c r="V916" s="14"/>
      <c r="W916" s="14"/>
      <c r="X916" s="14"/>
      <c r="Y916" s="14"/>
      <c r="Z916" s="14"/>
    </row>
    <row r="917" spans="1:26" s="1" customFormat="1" ht="22.5" customHeight="1">
      <c r="A917" s="14"/>
      <c r="B917" s="22"/>
      <c r="C917" s="22"/>
      <c r="D917" s="22"/>
      <c r="E917" s="22"/>
      <c r="F917" s="22"/>
      <c r="G917"/>
      <c r="H917"/>
      <c r="I917" s="14"/>
      <c r="J917" s="14"/>
      <c r="S917" s="14"/>
      <c r="T917" s="14"/>
      <c r="U917" s="14"/>
      <c r="V917" s="14"/>
      <c r="W917" s="14"/>
      <c r="X917" s="14"/>
      <c r="Y917" s="14"/>
      <c r="Z917" s="14"/>
    </row>
    <row r="918" spans="1:26" s="1" customFormat="1" ht="38.25" customHeight="1">
      <c r="A918" s="81" t="s">
        <v>661</v>
      </c>
      <c r="B918" s="318" t="s">
        <v>1009</v>
      </c>
      <c r="C918" s="318"/>
      <c r="D918" s="318"/>
      <c r="E918" s="318"/>
      <c r="F918" s="318"/>
      <c r="G918"/>
      <c r="H918"/>
      <c r="I918" s="14"/>
      <c r="J918" s="14"/>
      <c r="K918" s="45"/>
      <c r="L918" s="45"/>
      <c r="M918" s="45"/>
      <c r="N918" s="45"/>
      <c r="O918" s="45"/>
      <c r="P918" s="45"/>
      <c r="Q918" s="45"/>
      <c r="R918" s="45"/>
      <c r="S918" s="14"/>
      <c r="T918" s="14"/>
      <c r="U918" s="14"/>
      <c r="V918" s="14"/>
      <c r="W918" s="14"/>
      <c r="X918" s="14"/>
      <c r="Y918" s="14"/>
      <c r="Z918" s="14"/>
    </row>
    <row r="919" spans="1:26" s="1" customFormat="1" ht="18" customHeight="1">
      <c r="A919" s="14"/>
      <c r="B919" s="318" t="s">
        <v>1010</v>
      </c>
      <c r="C919" s="318"/>
      <c r="D919" s="318"/>
      <c r="E919" s="318"/>
      <c r="F919" s="318"/>
      <c r="G919"/>
      <c r="H919"/>
      <c r="I919" s="14"/>
      <c r="J919" s="14"/>
    </row>
    <row r="920" spans="1:26" s="1" customFormat="1" ht="18" customHeight="1">
      <c r="A920" s="14"/>
      <c r="B920" s="21"/>
      <c r="C920" s="22"/>
      <c r="D920" s="22"/>
      <c r="E920" s="22"/>
      <c r="F920" s="22"/>
      <c r="G920"/>
      <c r="H920"/>
      <c r="K920" s="45"/>
      <c r="L920" s="45"/>
      <c r="M920" s="45"/>
      <c r="N920" s="45"/>
      <c r="O920" s="45"/>
      <c r="P920" s="45"/>
      <c r="Q920" s="45"/>
      <c r="R920" s="45"/>
    </row>
    <row r="921" spans="1:26" s="1" customFormat="1" ht="18" customHeight="1">
      <c r="A921" s="78"/>
      <c r="B921" s="8"/>
      <c r="C921" s="8"/>
      <c r="D921" s="8"/>
      <c r="E921" s="8"/>
      <c r="F921" s="8"/>
      <c r="G921"/>
      <c r="H921"/>
    </row>
    <row r="922" spans="1:26" ht="18" customHeight="1">
      <c r="A922" s="383" t="s">
        <v>1011</v>
      </c>
      <c r="B922" s="384"/>
      <c r="C922" s="384"/>
      <c r="D922" s="384"/>
      <c r="E922" s="384"/>
      <c r="F922" s="385"/>
      <c r="I922" s="1"/>
      <c r="J922" s="1"/>
      <c r="K922" s="14"/>
      <c r="L922" s="14"/>
      <c r="M922" s="14"/>
      <c r="N922" s="14"/>
      <c r="O922" s="14"/>
      <c r="P922" s="14"/>
      <c r="Q922" s="14"/>
      <c r="R922" s="14"/>
      <c r="S922" s="1"/>
      <c r="T922" s="1"/>
      <c r="U922" s="1"/>
      <c r="V922" s="1"/>
      <c r="W922" s="1"/>
      <c r="X922" s="1"/>
      <c r="Y922" s="1"/>
      <c r="Z922" s="1"/>
    </row>
    <row r="923" spans="1:26" s="6" customFormat="1" ht="18" customHeight="1">
      <c r="A923" s="386" t="s">
        <v>1012</v>
      </c>
      <c r="B923" s="386"/>
      <c r="C923" s="386"/>
      <c r="D923" s="386"/>
      <c r="E923" s="386"/>
      <c r="F923" s="386"/>
      <c r="G923"/>
      <c r="H923"/>
      <c r="I923" s="1"/>
      <c r="J923" s="1"/>
      <c r="K923" s="14"/>
      <c r="L923" s="14"/>
      <c r="M923" s="14"/>
      <c r="N923" s="14"/>
      <c r="O923" s="14"/>
      <c r="P923" s="14"/>
      <c r="Q923" s="14"/>
      <c r="R923" s="14"/>
      <c r="S923" s="1"/>
      <c r="T923" s="1"/>
      <c r="U923" s="1"/>
      <c r="V923" s="1"/>
      <c r="W923" s="1"/>
      <c r="X923" s="1"/>
      <c r="Y923" s="1"/>
      <c r="Z923" s="1"/>
    </row>
    <row r="924" spans="1:26" s="19" customFormat="1" ht="18" customHeight="1">
      <c r="A924" s="318" t="s">
        <v>1013</v>
      </c>
      <c r="B924" s="318"/>
      <c r="C924" s="318"/>
      <c r="D924" s="318"/>
      <c r="E924" s="318"/>
      <c r="F924" s="318"/>
      <c r="G924"/>
      <c r="H924"/>
      <c r="I924" s="1"/>
      <c r="J924" s="1"/>
      <c r="K924" s="14"/>
      <c r="L924" s="14"/>
      <c r="M924" s="14"/>
      <c r="N924" s="14"/>
      <c r="O924" s="14"/>
      <c r="P924" s="14"/>
      <c r="Q924" s="14"/>
      <c r="R924" s="14"/>
      <c r="S924" s="1"/>
      <c r="T924" s="1"/>
      <c r="U924" s="1"/>
      <c r="V924" s="1"/>
      <c r="W924" s="1"/>
      <c r="X924" s="1"/>
      <c r="Y924" s="1"/>
      <c r="Z924" s="1"/>
    </row>
    <row r="925" spans="1:26" s="19" customFormat="1" ht="18" customHeight="1">
      <c r="A925" s="22"/>
      <c r="B925" s="22"/>
      <c r="C925" s="22"/>
      <c r="D925" s="22"/>
      <c r="E925" s="22"/>
      <c r="F925" s="22"/>
      <c r="G925"/>
      <c r="H925"/>
      <c r="I925" s="1"/>
      <c r="J925" s="1"/>
      <c r="K925" s="1"/>
      <c r="L925" s="1"/>
      <c r="M925" s="1"/>
      <c r="N925" s="1"/>
      <c r="O925" s="1"/>
      <c r="P925" s="1"/>
      <c r="Q925" s="1"/>
      <c r="R925" s="1"/>
      <c r="S925" s="1"/>
      <c r="T925" s="1"/>
      <c r="U925" s="1"/>
      <c r="V925" s="1"/>
      <c r="W925" s="1"/>
      <c r="X925" s="1"/>
      <c r="Y925" s="1"/>
      <c r="Z925" s="1"/>
    </row>
    <row r="926" spans="1:26" s="14" customFormat="1" ht="57.6" customHeight="1">
      <c r="A926" s="81" t="s">
        <v>1005</v>
      </c>
      <c r="B926" s="317" t="s">
        <v>1014</v>
      </c>
      <c r="C926" s="317"/>
      <c r="D926" s="317"/>
      <c r="E926" s="317"/>
      <c r="F926" s="317"/>
      <c r="G926"/>
      <c r="H926"/>
      <c r="I926" s="1"/>
      <c r="J926" s="1"/>
      <c r="K926" s="1"/>
      <c r="L926" s="1"/>
      <c r="M926" s="1"/>
      <c r="N926" s="1"/>
      <c r="O926" s="1"/>
      <c r="P926" s="1"/>
      <c r="Q926" s="1"/>
      <c r="R926" s="1"/>
      <c r="S926" s="1"/>
      <c r="T926" s="1"/>
      <c r="U926" s="1"/>
      <c r="V926" s="1"/>
      <c r="W926" s="1"/>
      <c r="X926" s="1"/>
      <c r="Y926" s="1"/>
      <c r="Z926" s="1"/>
    </row>
    <row r="927" spans="1:26" s="19" customFormat="1" ht="21" customHeight="1">
      <c r="A927" s="81"/>
      <c r="B927" s="84" t="s">
        <v>1015</v>
      </c>
      <c r="C927" s="22"/>
      <c r="D927" s="22"/>
      <c r="E927" s="22"/>
      <c r="F927" s="22"/>
      <c r="G927"/>
      <c r="H927"/>
      <c r="I927" s="1"/>
      <c r="J927" s="1"/>
      <c r="K927" s="1"/>
      <c r="L927" s="1"/>
      <c r="M927" s="1"/>
      <c r="N927" s="1"/>
      <c r="O927" s="1"/>
      <c r="P927" s="1"/>
      <c r="Q927" s="1"/>
      <c r="R927" s="1"/>
      <c r="S927" s="1"/>
      <c r="T927" s="1"/>
      <c r="U927" s="1"/>
      <c r="V927" s="1"/>
      <c r="W927" s="1"/>
      <c r="X927" s="1"/>
      <c r="Y927" s="1"/>
      <c r="Z927" s="1"/>
    </row>
    <row r="928" spans="1:26" s="6" customFormat="1" ht="45" customHeight="1">
      <c r="A928" s="81"/>
      <c r="B928" s="318" t="s">
        <v>1016</v>
      </c>
      <c r="C928" s="318"/>
      <c r="D928" s="318"/>
      <c r="E928" s="318"/>
      <c r="F928" s="318"/>
      <c r="G928"/>
      <c r="H928"/>
      <c r="I928" s="1"/>
      <c r="J928" s="1"/>
      <c r="K928" s="1"/>
      <c r="L928" s="1"/>
      <c r="M928" s="1"/>
      <c r="N928" s="1"/>
      <c r="O928" s="1"/>
      <c r="P928" s="1"/>
      <c r="Q928" s="1"/>
      <c r="R928" s="1"/>
      <c r="S928" s="25"/>
      <c r="T928" s="25"/>
      <c r="U928" s="25"/>
      <c r="V928" s="25"/>
      <c r="W928" s="25"/>
      <c r="X928" s="25"/>
      <c r="Y928" s="25"/>
      <c r="Z928" s="25"/>
    </row>
    <row r="929" spans="1:26" s="19" customFormat="1" ht="9.6" customHeight="1">
      <c r="A929" s="83"/>
      <c r="B929" s="84" t="s">
        <v>1017</v>
      </c>
      <c r="C929" s="61"/>
      <c r="D929" s="61"/>
      <c r="E929" s="61"/>
      <c r="F929" s="61"/>
      <c r="G929"/>
      <c r="H929"/>
      <c r="I929" s="25"/>
      <c r="J929" s="25"/>
      <c r="K929" s="1"/>
      <c r="L929" s="1"/>
      <c r="M929" s="1"/>
      <c r="N929" s="1"/>
      <c r="O929" s="1"/>
      <c r="P929" s="1"/>
      <c r="Q929" s="1"/>
      <c r="R929" s="1"/>
      <c r="S929" s="6"/>
      <c r="T929" s="6"/>
      <c r="U929" s="6"/>
      <c r="V929" s="6"/>
      <c r="W929" s="6"/>
      <c r="X929" s="6"/>
      <c r="Y929" s="6"/>
      <c r="Z929" s="6"/>
    </row>
    <row r="930" spans="1:26" s="19" customFormat="1" ht="29.45" customHeight="1">
      <c r="A930" s="21"/>
      <c r="B930" s="318" t="s">
        <v>1018</v>
      </c>
      <c r="C930" s="318"/>
      <c r="D930" s="318"/>
      <c r="E930" s="318"/>
      <c r="F930" s="318"/>
      <c r="G930"/>
      <c r="H930"/>
      <c r="I930" s="6"/>
      <c r="J930" s="6"/>
      <c r="K930" s="1"/>
      <c r="L930" s="1"/>
      <c r="M930" s="1"/>
      <c r="N930" s="1"/>
      <c r="O930" s="1"/>
      <c r="P930" s="1"/>
      <c r="Q930" s="1"/>
      <c r="R930" s="1"/>
    </row>
    <row r="931" spans="1:26" s="49" customFormat="1" ht="7.9" customHeight="1">
      <c r="A931" s="21"/>
      <c r="B931" s="21"/>
      <c r="C931" s="21"/>
      <c r="D931" s="21"/>
      <c r="E931" s="21"/>
      <c r="F931" s="21"/>
      <c r="G931"/>
      <c r="H931"/>
      <c r="I931" s="19"/>
      <c r="J931" s="19"/>
      <c r="K931" s="1"/>
      <c r="L931" s="1"/>
      <c r="M931" s="1"/>
      <c r="N931" s="1"/>
      <c r="O931" s="1"/>
      <c r="P931" s="1"/>
      <c r="Q931" s="1"/>
      <c r="R931" s="1"/>
      <c r="S931" s="19"/>
      <c r="T931" s="19"/>
      <c r="U931" s="19"/>
      <c r="V931" s="19"/>
      <c r="W931" s="19"/>
      <c r="X931" s="19"/>
      <c r="Y931" s="19"/>
      <c r="Z931" s="19"/>
    </row>
    <row r="932" spans="1:26" s="19" customFormat="1" ht="18" customHeight="1">
      <c r="A932" s="81" t="s">
        <v>661</v>
      </c>
      <c r="B932" s="317" t="s">
        <v>1019</v>
      </c>
      <c r="C932" s="317"/>
      <c r="D932" s="317"/>
      <c r="E932" s="317"/>
      <c r="F932" s="317"/>
      <c r="G932"/>
      <c r="H932"/>
      <c r="K932" s="1"/>
      <c r="L932" s="1"/>
      <c r="M932" s="1"/>
      <c r="N932" s="1"/>
      <c r="O932" s="1"/>
      <c r="P932" s="1"/>
      <c r="Q932" s="1"/>
      <c r="R932" s="1"/>
      <c r="S932" s="14"/>
      <c r="T932" s="14"/>
      <c r="U932" s="14"/>
      <c r="V932" s="14"/>
      <c r="W932" s="14"/>
      <c r="X932" s="14"/>
      <c r="Y932" s="14"/>
      <c r="Z932" s="14"/>
    </row>
    <row r="933" spans="1:26" s="19" customFormat="1" ht="10.9" customHeight="1">
      <c r="A933" s="83"/>
      <c r="B933" s="84" t="s">
        <v>1015</v>
      </c>
      <c r="C933" s="61"/>
      <c r="D933" s="61"/>
      <c r="E933" s="61"/>
      <c r="F933" s="61"/>
      <c r="G933"/>
      <c r="H933"/>
      <c r="I933" s="14"/>
      <c r="J933" s="14"/>
      <c r="K933" s="1"/>
      <c r="L933" s="1"/>
      <c r="M933" s="1"/>
      <c r="N933" s="1"/>
      <c r="O933" s="1"/>
      <c r="P933" s="1"/>
      <c r="Q933" s="1"/>
      <c r="R933" s="1"/>
    </row>
    <row r="934" spans="1:26" s="19" customFormat="1" ht="18" customHeight="1">
      <c r="A934" s="21"/>
      <c r="B934" s="318" t="s">
        <v>1020</v>
      </c>
      <c r="C934" s="318"/>
      <c r="D934" s="318"/>
      <c r="E934" s="318"/>
      <c r="F934" s="318"/>
      <c r="G934"/>
      <c r="H934"/>
      <c r="K934" s="25"/>
      <c r="L934" s="25"/>
      <c r="M934" s="25"/>
      <c r="N934" s="25"/>
      <c r="O934" s="25"/>
      <c r="P934" s="25"/>
      <c r="Q934" s="25"/>
      <c r="R934" s="25"/>
      <c r="S934" s="6"/>
      <c r="T934" s="6"/>
      <c r="U934" s="6"/>
      <c r="V934" s="6"/>
      <c r="W934" s="6"/>
      <c r="X934" s="6"/>
      <c r="Y934" s="6"/>
      <c r="Z934" s="6"/>
    </row>
    <row r="935" spans="1:26" s="19" customFormat="1" ht="22.5" customHeight="1">
      <c r="A935" s="83"/>
      <c r="B935" s="84" t="s">
        <v>1015</v>
      </c>
      <c r="C935" s="61"/>
      <c r="D935" s="61"/>
      <c r="E935" s="61"/>
      <c r="F935" s="61"/>
      <c r="G935"/>
      <c r="H935"/>
      <c r="I935" s="6"/>
      <c r="J935" s="6"/>
      <c r="K935" s="6"/>
      <c r="L935" s="6"/>
      <c r="M935" s="6"/>
      <c r="N935" s="6"/>
      <c r="O935" s="6"/>
      <c r="P935" s="6"/>
      <c r="Q935" s="6"/>
      <c r="R935" s="6"/>
    </row>
    <row r="936" spans="1:26" s="19" customFormat="1" ht="26.45" customHeight="1">
      <c r="A936" s="21"/>
      <c r="B936" s="82"/>
      <c r="C936" s="21"/>
      <c r="D936" s="21"/>
      <c r="E936" s="21"/>
      <c r="F936" s="21"/>
      <c r="G936"/>
      <c r="H936"/>
    </row>
    <row r="937" spans="1:26" s="19" customFormat="1" ht="18" customHeight="1">
      <c r="A937"/>
      <c r="B937"/>
      <c r="C937"/>
      <c r="D937"/>
      <c r="E937"/>
      <c r="F937"/>
      <c r="G937"/>
      <c r="H937"/>
      <c r="S937" s="49"/>
      <c r="T937" s="49"/>
      <c r="U937" s="49"/>
      <c r="V937" s="49"/>
      <c r="W937" s="49"/>
      <c r="X937" s="49"/>
      <c r="Y937" s="49"/>
      <c r="Z937" s="49"/>
    </row>
    <row r="938" spans="1:26" s="6" customFormat="1" ht="36.75" customHeight="1">
      <c r="A938"/>
      <c r="B938"/>
      <c r="C938"/>
      <c r="D938"/>
      <c r="E938"/>
      <c r="F938"/>
      <c r="G938"/>
      <c r="H938"/>
      <c r="I938" s="49"/>
      <c r="J938" s="49"/>
      <c r="K938" s="14"/>
      <c r="L938" s="14"/>
      <c r="M938" s="14"/>
      <c r="N938" s="14"/>
      <c r="O938" s="14"/>
      <c r="P938" s="14"/>
      <c r="Q938" s="14"/>
      <c r="R938" s="14"/>
      <c r="S938" s="19"/>
      <c r="T938" s="19"/>
      <c r="U938" s="19"/>
      <c r="V938" s="19"/>
      <c r="W938" s="19"/>
      <c r="X938" s="19"/>
      <c r="Y938" s="19"/>
      <c r="Z938" s="19"/>
    </row>
    <row r="939" spans="1:26" s="19" customFormat="1" ht="18" customHeight="1">
      <c r="A939" s="79"/>
      <c r="B939" s="23"/>
      <c r="C939" s="23"/>
      <c r="D939" s="23"/>
      <c r="E939" s="23"/>
      <c r="F939" s="23"/>
      <c r="G939"/>
      <c r="H939"/>
    </row>
    <row r="940" spans="1:26" s="19" customFormat="1" ht="18" customHeight="1">
      <c r="A940" s="382" t="s">
        <v>1021</v>
      </c>
      <c r="B940" s="382"/>
      <c r="C940" s="382"/>
      <c r="D940" s="382"/>
      <c r="E940" s="382"/>
      <c r="F940" s="382"/>
      <c r="G940"/>
      <c r="H940"/>
      <c r="K940" s="6"/>
      <c r="L940" s="6"/>
      <c r="M940" s="6"/>
      <c r="N940" s="6"/>
      <c r="O940" s="6"/>
      <c r="P940" s="6"/>
      <c r="Q940" s="6"/>
      <c r="R940" s="6"/>
    </row>
    <row r="941" spans="1:26" s="6" customFormat="1" ht="18" customHeight="1">
      <c r="A941" s="383" t="s">
        <v>1022</v>
      </c>
      <c r="B941" s="384"/>
      <c r="C941" s="384"/>
      <c r="D941" s="384"/>
      <c r="E941" s="384"/>
      <c r="F941" s="385"/>
      <c r="G941"/>
      <c r="H941"/>
      <c r="I941" s="19"/>
      <c r="J941" s="19"/>
      <c r="K941" s="19"/>
      <c r="L941" s="19"/>
      <c r="M941" s="19"/>
      <c r="N941" s="19"/>
      <c r="O941" s="19"/>
      <c r="P941" s="19"/>
      <c r="Q941" s="19"/>
      <c r="R941" s="19"/>
      <c r="S941" s="19"/>
      <c r="T941" s="19"/>
      <c r="U941" s="19"/>
      <c r="V941" s="19"/>
      <c r="W941" s="19"/>
      <c r="X941" s="19"/>
      <c r="Y941" s="19"/>
      <c r="Z941" s="19"/>
    </row>
    <row r="942" spans="1:26" s="19" customFormat="1" ht="18" customHeight="1">
      <c r="A942" s="327" t="s">
        <v>1023</v>
      </c>
      <c r="B942" s="327"/>
      <c r="C942" s="327"/>
      <c r="D942" s="327"/>
      <c r="E942" s="327"/>
      <c r="F942" s="327"/>
      <c r="G942"/>
      <c r="H942"/>
    </row>
    <row r="943" spans="1:26" s="19" customFormat="1" ht="18" customHeight="1">
      <c r="A943" s="14"/>
      <c r="B943" s="22"/>
      <c r="C943" s="22"/>
      <c r="D943" s="22"/>
      <c r="E943" s="22"/>
      <c r="F943" s="22"/>
      <c r="G943"/>
      <c r="H943"/>
      <c r="K943" s="49"/>
      <c r="L943" s="49"/>
      <c r="M943" s="49"/>
      <c r="N943" s="49"/>
      <c r="O943" s="49"/>
      <c r="P943" s="49"/>
      <c r="Q943" s="49"/>
      <c r="R943" s="49"/>
    </row>
    <row r="944" spans="1:26" s="19" customFormat="1" ht="33" customHeight="1">
      <c r="A944" s="326" t="s">
        <v>1024</v>
      </c>
      <c r="B944" s="326"/>
      <c r="C944" s="326"/>
      <c r="D944" s="326"/>
      <c r="E944" s="326"/>
      <c r="F944" s="326"/>
      <c r="G944"/>
      <c r="H944"/>
      <c r="S944" s="6"/>
      <c r="T944" s="6"/>
      <c r="U944" s="6"/>
      <c r="V944" s="6"/>
      <c r="W944" s="6"/>
      <c r="X944" s="6"/>
      <c r="Y944" s="6"/>
      <c r="Z944" s="6"/>
    </row>
    <row r="945" spans="1:26" s="49" customFormat="1" ht="18" customHeight="1">
      <c r="A945" s="14"/>
      <c r="B945" s="22"/>
      <c r="C945" s="22"/>
      <c r="D945" s="22"/>
      <c r="E945" s="22"/>
      <c r="F945" s="22"/>
      <c r="G945"/>
      <c r="H945"/>
      <c r="I945" s="6"/>
      <c r="J945" s="6"/>
      <c r="K945" s="19"/>
      <c r="L945" s="19"/>
      <c r="M945" s="19"/>
      <c r="N945" s="19"/>
      <c r="O945" s="19"/>
      <c r="P945" s="19"/>
      <c r="Q945" s="19"/>
      <c r="R945" s="19"/>
      <c r="S945" s="19"/>
      <c r="T945" s="19"/>
      <c r="U945" s="19"/>
      <c r="V945" s="19"/>
      <c r="W945" s="19"/>
      <c r="X945" s="19"/>
      <c r="Y945" s="19"/>
      <c r="Z945" s="19"/>
    </row>
    <row r="946" spans="1:26" s="19" customFormat="1" ht="18" customHeight="1">
      <c r="A946" s="332" t="s">
        <v>1025</v>
      </c>
      <c r="B946" s="332"/>
      <c r="C946" s="332"/>
      <c r="D946" s="332"/>
      <c r="E946" s="332"/>
      <c r="F946" s="332"/>
      <c r="G946"/>
      <c r="H946"/>
    </row>
    <row r="947" spans="1:26" s="19" customFormat="1" ht="18" customHeight="1">
      <c r="A947" s="6"/>
      <c r="B947" s="11"/>
      <c r="C947" s="11"/>
      <c r="D947" s="11"/>
      <c r="E947" s="11"/>
      <c r="F947" s="11"/>
      <c r="G947"/>
      <c r="H947"/>
      <c r="S947" s="6"/>
      <c r="T947" s="6"/>
      <c r="U947" s="6"/>
      <c r="V947" s="6"/>
      <c r="W947" s="6"/>
      <c r="X947" s="6"/>
      <c r="Y947" s="6"/>
      <c r="Z947" s="6"/>
    </row>
    <row r="948" spans="1:26" s="19" customFormat="1" ht="18" customHeight="1">
      <c r="A948" s="333" t="s">
        <v>1026</v>
      </c>
      <c r="B948" s="333"/>
      <c r="C948" s="333"/>
      <c r="D948" s="333"/>
      <c r="E948" s="333"/>
      <c r="F948" s="333"/>
      <c r="G948"/>
      <c r="H948"/>
      <c r="I948" s="6"/>
      <c r="J948" s="6"/>
    </row>
    <row r="949" spans="1:26" s="19" customFormat="1" ht="18" customHeight="1">
      <c r="A949" s="14"/>
      <c r="B949" s="22"/>
      <c r="C949" s="13"/>
      <c r="D949" s="13"/>
      <c r="E949" s="13"/>
      <c r="F949" s="13"/>
      <c r="G949"/>
      <c r="H949"/>
    </row>
    <row r="950" spans="1:26" s="19" customFormat="1" ht="18" customHeight="1">
      <c r="A950" s="326" t="s">
        <v>1027</v>
      </c>
      <c r="B950" s="326"/>
      <c r="C950" s="326"/>
      <c r="D950" s="326"/>
      <c r="E950" s="326"/>
      <c r="F950" s="326"/>
      <c r="G950"/>
      <c r="H950"/>
      <c r="K950" s="6"/>
      <c r="L950" s="6"/>
      <c r="M950" s="6"/>
      <c r="N950" s="6"/>
      <c r="O950" s="6"/>
      <c r="P950" s="6"/>
      <c r="Q950" s="6"/>
      <c r="R950" s="6"/>
    </row>
    <row r="951" spans="1:26" s="49" customFormat="1" ht="18" customHeight="1">
      <c r="A951" s="160"/>
      <c r="B951" s="342" t="s">
        <v>1028</v>
      </c>
      <c r="C951" s="342"/>
      <c r="D951" s="342"/>
      <c r="E951" s="342"/>
      <c r="F951" s="342"/>
      <c r="G951"/>
      <c r="H951"/>
      <c r="I951" s="19"/>
      <c r="J951" s="19"/>
      <c r="K951" s="19"/>
      <c r="L951" s="19"/>
      <c r="M951" s="19"/>
      <c r="N951" s="19"/>
      <c r="O951" s="19"/>
      <c r="P951" s="19"/>
      <c r="Q951" s="19"/>
      <c r="R951" s="19"/>
    </row>
    <row r="952" spans="1:26" s="19" customFormat="1" ht="18" customHeight="1">
      <c r="A952" s="11"/>
      <c r="B952" s="342"/>
      <c r="C952" s="342"/>
      <c r="D952" s="342"/>
      <c r="E952" s="342"/>
      <c r="F952" s="342"/>
      <c r="G952"/>
      <c r="H952"/>
      <c r="I952" s="49"/>
      <c r="J952" s="49"/>
    </row>
    <row r="953" spans="1:26" s="19" customFormat="1" ht="18" customHeight="1">
      <c r="A953" s="160"/>
      <c r="B953" s="50"/>
      <c r="C953" s="53" t="s">
        <v>1029</v>
      </c>
      <c r="D953" s="53" t="s">
        <v>1030</v>
      </c>
      <c r="E953" s="53"/>
      <c r="F953" s="85"/>
      <c r="G953"/>
      <c r="H953"/>
      <c r="K953" s="6"/>
      <c r="L953" s="6"/>
      <c r="M953" s="6"/>
      <c r="N953" s="6"/>
      <c r="O953" s="6"/>
      <c r="P953" s="6"/>
      <c r="Q953" s="6"/>
      <c r="R953" s="6"/>
    </row>
    <row r="954" spans="1:26" s="19" customFormat="1" ht="18" customHeight="1">
      <c r="A954" s="376" t="s">
        <v>1031</v>
      </c>
      <c r="B954" s="56" t="s">
        <v>1032</v>
      </c>
      <c r="C954" s="54">
        <v>12</v>
      </c>
      <c r="D954" s="54">
        <v>8</v>
      </c>
      <c r="E954" s="54"/>
      <c r="F954" s="85"/>
      <c r="G954"/>
      <c r="H954"/>
    </row>
    <row r="955" spans="1:26" s="19" customFormat="1" ht="18" customHeight="1">
      <c r="A955" s="377"/>
      <c r="B955" s="56" t="s">
        <v>1033</v>
      </c>
      <c r="C955" s="54">
        <v>12</v>
      </c>
      <c r="D955" s="54">
        <v>8</v>
      </c>
      <c r="E955" s="54"/>
      <c r="F955" s="85"/>
      <c r="G955"/>
      <c r="H955"/>
    </row>
    <row r="956" spans="1:26" s="14" customFormat="1" ht="18" customHeight="1">
      <c r="A956" s="378"/>
      <c r="B956" s="56" t="s">
        <v>1034</v>
      </c>
      <c r="C956" s="54">
        <v>12</v>
      </c>
      <c r="D956" s="54">
        <v>8</v>
      </c>
      <c r="E956" s="54"/>
      <c r="F956" s="85"/>
      <c r="G956"/>
      <c r="H956"/>
      <c r="I956" s="19"/>
      <c r="J956" s="19"/>
      <c r="K956" s="19"/>
      <c r="L956" s="19"/>
      <c r="M956" s="19"/>
      <c r="N956" s="19"/>
      <c r="O956" s="19"/>
      <c r="P956" s="19"/>
      <c r="Q956" s="19"/>
      <c r="R956" s="19"/>
      <c r="S956" s="19"/>
      <c r="T956" s="19"/>
      <c r="U956" s="19"/>
      <c r="V956" s="19"/>
      <c r="W956" s="19"/>
      <c r="X956" s="19"/>
      <c r="Y956" s="19"/>
      <c r="Z956" s="19"/>
    </row>
    <row r="957" spans="1:26" s="14" customFormat="1" ht="18" customHeight="1">
      <c r="A957" s="108"/>
      <c r="B957" s="56"/>
      <c r="C957" s="54"/>
      <c r="D957" s="54"/>
      <c r="E957" s="54"/>
      <c r="F957" s="85"/>
      <c r="G957"/>
      <c r="H957"/>
      <c r="I957" s="19"/>
      <c r="J957" s="19"/>
      <c r="K957" s="49"/>
      <c r="L957" s="49"/>
      <c r="M957" s="49"/>
      <c r="N957" s="49"/>
      <c r="O957" s="49"/>
      <c r="P957" s="49"/>
      <c r="Q957" s="49"/>
      <c r="R957" s="49"/>
      <c r="S957" s="49"/>
      <c r="T957" s="49"/>
      <c r="U957" s="49"/>
      <c r="V957" s="49"/>
      <c r="W957" s="49"/>
      <c r="X957" s="49"/>
      <c r="Y957" s="49"/>
      <c r="Z957" s="49"/>
    </row>
    <row r="958" spans="1:26" s="14" customFormat="1" ht="18" customHeight="1">
      <c r="A958" s="379" t="s">
        <v>1035</v>
      </c>
      <c r="B958" s="56" t="s">
        <v>1036</v>
      </c>
      <c r="C958" s="54">
        <v>14</v>
      </c>
      <c r="D958" s="54">
        <v>10</v>
      </c>
      <c r="E958" s="54"/>
      <c r="F958" s="85"/>
      <c r="G958"/>
      <c r="H958"/>
      <c r="I958" s="49"/>
      <c r="J958" s="49"/>
      <c r="K958" s="19"/>
      <c r="L958" s="19"/>
      <c r="M958" s="19"/>
      <c r="N958" s="19"/>
      <c r="O958" s="19"/>
      <c r="P958" s="19"/>
      <c r="Q958" s="19"/>
      <c r="R958" s="19"/>
      <c r="S958" s="19"/>
      <c r="T958" s="19"/>
      <c r="U958" s="19"/>
      <c r="V958" s="19"/>
      <c r="W958" s="19"/>
      <c r="X958" s="19"/>
      <c r="Y958" s="19"/>
      <c r="Z958" s="19"/>
    </row>
    <row r="959" spans="1:26" s="14" customFormat="1" ht="18" customHeight="1">
      <c r="A959" s="380"/>
      <c r="B959" s="56" t="s">
        <v>1037</v>
      </c>
      <c r="C959" s="54">
        <v>14</v>
      </c>
      <c r="D959" s="54">
        <v>10</v>
      </c>
      <c r="E959" s="54"/>
      <c r="F959" s="85"/>
      <c r="G959"/>
      <c r="H959"/>
      <c r="I959" s="19"/>
      <c r="J959" s="19"/>
      <c r="K959" s="19"/>
      <c r="L959" s="19"/>
      <c r="M959" s="19"/>
      <c r="N959" s="19"/>
      <c r="O959" s="19"/>
      <c r="P959" s="19"/>
      <c r="Q959" s="19"/>
      <c r="R959" s="19"/>
      <c r="S959" s="19"/>
      <c r="T959" s="19"/>
      <c r="U959" s="19"/>
      <c r="V959" s="19"/>
      <c r="W959" s="19"/>
      <c r="X959" s="19"/>
      <c r="Y959" s="19"/>
      <c r="Z959" s="19"/>
    </row>
    <row r="960" spans="1:26" s="14" customFormat="1" ht="18" customHeight="1">
      <c r="A960" s="381"/>
      <c r="B960" s="56"/>
      <c r="C960" s="54"/>
      <c r="D960" s="54"/>
      <c r="E960" s="54"/>
      <c r="F960" s="85"/>
      <c r="G960"/>
      <c r="H960"/>
      <c r="I960" s="19"/>
      <c r="J960" s="19"/>
      <c r="K960" s="19"/>
      <c r="L960" s="19"/>
      <c r="M960" s="19"/>
      <c r="N960" s="19"/>
      <c r="O960" s="19"/>
      <c r="P960" s="19"/>
      <c r="Q960" s="19"/>
      <c r="R960" s="19"/>
      <c r="S960" s="19"/>
      <c r="T960" s="19"/>
      <c r="U960" s="19"/>
      <c r="V960" s="19"/>
      <c r="W960" s="19"/>
      <c r="X960" s="19"/>
      <c r="Y960" s="19"/>
      <c r="Z960" s="19"/>
    </row>
    <row r="961" spans="1:26" s="14" customFormat="1" ht="18" customHeight="1">
      <c r="A961" s="19"/>
      <c r="B961" s="2"/>
      <c r="C961" s="3"/>
      <c r="D961" s="3"/>
      <c r="E961" s="3"/>
      <c r="F961" s="85"/>
      <c r="G961"/>
      <c r="H961"/>
      <c r="I961" s="19"/>
      <c r="J961" s="19"/>
      <c r="K961" s="19"/>
      <c r="L961" s="19"/>
      <c r="M961" s="19"/>
      <c r="N961" s="19"/>
      <c r="O961" s="19"/>
      <c r="P961" s="19"/>
      <c r="Q961" s="19"/>
      <c r="R961" s="19"/>
      <c r="S961" s="19"/>
      <c r="T961" s="19"/>
      <c r="U961" s="19"/>
      <c r="V961" s="19"/>
      <c r="W961" s="19"/>
      <c r="X961" s="19"/>
      <c r="Y961" s="19"/>
      <c r="Z961" s="19"/>
    </row>
    <row r="962" spans="1:26" s="14" customFormat="1" ht="57" customHeight="1">
      <c r="A962" s="4"/>
      <c r="B962" s="2"/>
      <c r="C962" s="3"/>
      <c r="D962" s="3"/>
      <c r="E962" s="3"/>
      <c r="F962" s="85"/>
      <c r="G962"/>
      <c r="H962"/>
      <c r="I962" s="19"/>
      <c r="J962" s="19"/>
      <c r="K962" s="19"/>
      <c r="L962" s="19"/>
      <c r="M962" s="19"/>
      <c r="N962" s="19"/>
      <c r="O962" s="19"/>
      <c r="P962" s="19"/>
      <c r="Q962" s="19"/>
      <c r="R962" s="19"/>
    </row>
    <row r="963" spans="1:26" s="14" customFormat="1" ht="18" customHeight="1">
      <c r="A963" s="4"/>
      <c r="B963" s="2"/>
      <c r="C963" s="3"/>
      <c r="D963" s="3"/>
      <c r="E963" s="3"/>
      <c r="F963" s="85"/>
      <c r="G963"/>
      <c r="H963"/>
      <c r="K963" s="49"/>
      <c r="L963" s="49"/>
      <c r="M963" s="49"/>
      <c r="N963" s="49"/>
      <c r="O963" s="49"/>
      <c r="P963" s="49"/>
      <c r="Q963" s="49"/>
      <c r="R963" s="49"/>
    </row>
    <row r="964" spans="1:26" s="14" customFormat="1" ht="18" customHeight="1">
      <c r="A964" s="4"/>
      <c r="B964" s="2"/>
      <c r="C964" s="3"/>
      <c r="D964" s="3"/>
      <c r="E964" s="3"/>
      <c r="F964" s="85"/>
      <c r="G964"/>
      <c r="H964"/>
      <c r="K964" s="19"/>
      <c r="L964" s="19"/>
      <c r="M964" s="19"/>
      <c r="N964" s="19"/>
      <c r="O964" s="19"/>
      <c r="P964" s="19"/>
      <c r="Q964" s="19"/>
      <c r="R964" s="19"/>
    </row>
    <row r="965" spans="1:26" s="14" customFormat="1" ht="34.15" customHeight="1">
      <c r="A965" s="4"/>
      <c r="B965" s="2"/>
      <c r="C965" s="3"/>
      <c r="D965" s="3"/>
      <c r="E965" s="3"/>
      <c r="F965" s="85"/>
      <c r="G965"/>
      <c r="H965"/>
      <c r="K965" s="19"/>
      <c r="L965" s="19"/>
      <c r="M965" s="19"/>
      <c r="N965" s="19"/>
      <c r="O965" s="19"/>
      <c r="P965" s="19"/>
      <c r="Q965" s="19"/>
      <c r="R965" s="19"/>
    </row>
    <row r="966" spans="1:26" s="14" customFormat="1" ht="18" customHeight="1">
      <c r="A966" s="4"/>
      <c r="B966" s="2"/>
      <c r="C966" s="3"/>
      <c r="D966" s="3"/>
      <c r="E966" s="3"/>
      <c r="F966" s="85"/>
      <c r="G966"/>
      <c r="H966"/>
      <c r="K966" s="19"/>
      <c r="L966" s="19"/>
      <c r="M966" s="19"/>
      <c r="N966" s="19"/>
      <c r="O966" s="19"/>
      <c r="P966" s="19"/>
      <c r="Q966" s="19"/>
      <c r="R966" s="19"/>
    </row>
    <row r="967" spans="1:26" s="14" customFormat="1" ht="21" customHeight="1">
      <c r="A967" s="4"/>
      <c r="B967" s="2"/>
      <c r="C967" s="3"/>
      <c r="D967" s="3"/>
      <c r="E967" s="3"/>
      <c r="F967" s="85"/>
      <c r="G967"/>
      <c r="H967"/>
      <c r="K967" s="19"/>
      <c r="L967" s="19"/>
      <c r="M967" s="19"/>
      <c r="N967" s="19"/>
      <c r="O967" s="19"/>
      <c r="P967" s="19"/>
      <c r="Q967" s="19"/>
      <c r="R967" s="19"/>
    </row>
    <row r="968" spans="1:26" s="14" customFormat="1" ht="82.5" customHeight="1">
      <c r="A968" s="4"/>
      <c r="B968" s="2"/>
      <c r="C968" s="3"/>
      <c r="D968" s="3"/>
      <c r="E968" s="3"/>
      <c r="F968" s="85"/>
      <c r="G968"/>
      <c r="H968"/>
    </row>
    <row r="969" spans="1:26" s="14" customFormat="1" ht="18" customHeight="1">
      <c r="A969" s="4"/>
      <c r="B969" s="2"/>
      <c r="C969" s="3"/>
      <c r="D969" s="3"/>
      <c r="E969" s="3"/>
      <c r="F969" s="85"/>
      <c r="G969"/>
      <c r="H969"/>
    </row>
    <row r="970" spans="1:26" s="14" customFormat="1" ht="57" customHeight="1">
      <c r="A970" s="4"/>
      <c r="B970" s="2"/>
      <c r="C970" s="3"/>
      <c r="D970" s="3"/>
      <c r="E970" s="3"/>
      <c r="F970" s="85"/>
      <c r="G970"/>
      <c r="H970"/>
    </row>
    <row r="971" spans="1:26" s="14" customFormat="1" ht="39.950000000000003" customHeight="1">
      <c r="A971" s="4"/>
      <c r="B971" s="2"/>
      <c r="C971" s="3"/>
      <c r="D971" s="3"/>
      <c r="E971" s="3"/>
      <c r="F971" s="85"/>
      <c r="G971"/>
      <c r="H971"/>
    </row>
    <row r="972" spans="1:26" s="14" customFormat="1" ht="36" customHeight="1">
      <c r="A972" s="4"/>
      <c r="B972" s="2"/>
      <c r="C972" s="3"/>
      <c r="D972" s="3"/>
      <c r="E972" s="3"/>
      <c r="F972" s="85"/>
      <c r="G972"/>
      <c r="H972"/>
    </row>
    <row r="973" spans="1:26" s="14" customFormat="1" ht="42.75" customHeight="1">
      <c r="A973" s="4"/>
      <c r="B973" s="85"/>
      <c r="C973" s="85"/>
      <c r="D973" s="85"/>
      <c r="E973" s="85"/>
      <c r="F973" s="85"/>
      <c r="G973"/>
      <c r="H973"/>
    </row>
    <row r="974" spans="1:26" s="14" customFormat="1" ht="18" customHeight="1">
      <c r="A974" s="4"/>
      <c r="B974" s="85"/>
      <c r="C974" s="85"/>
      <c r="D974" s="85"/>
      <c r="E974" s="85"/>
      <c r="F974" s="85"/>
      <c r="G974"/>
      <c r="H974"/>
    </row>
    <row r="975" spans="1:26" s="6" customFormat="1" ht="18" customHeight="1">
      <c r="A975" s="4"/>
      <c r="B975" s="4"/>
      <c r="C975" s="4"/>
      <c r="D975" s="4"/>
      <c r="E975" s="4"/>
      <c r="F975" s="4"/>
      <c r="G975"/>
      <c r="H975"/>
      <c r="I975" s="14"/>
      <c r="J975" s="14"/>
      <c r="K975" s="14"/>
      <c r="L975" s="14"/>
      <c r="M975" s="14"/>
      <c r="N975" s="14"/>
      <c r="O975" s="14"/>
      <c r="P975" s="14"/>
      <c r="Q975" s="14"/>
      <c r="R975" s="14"/>
      <c r="S975" s="14"/>
      <c r="T975" s="14"/>
      <c r="U975" s="14"/>
      <c r="V975" s="14"/>
      <c r="W975" s="14"/>
      <c r="X975" s="14"/>
      <c r="Y975" s="14"/>
      <c r="Z975" s="14"/>
    </row>
    <row r="976" spans="1:26" s="6" customFormat="1" ht="76.5" customHeight="1">
      <c r="A976" s="341" t="s">
        <v>1021</v>
      </c>
      <c r="B976" s="341"/>
      <c r="C976" s="341"/>
      <c r="D976" s="341"/>
      <c r="E976" s="341"/>
      <c r="F976" s="341"/>
      <c r="G976"/>
      <c r="H976"/>
      <c r="I976" s="14"/>
      <c r="J976" s="14"/>
      <c r="K976" s="14"/>
      <c r="L976" s="14"/>
      <c r="M976" s="14"/>
      <c r="N976" s="14"/>
      <c r="O976" s="14"/>
      <c r="P976" s="14"/>
      <c r="Q976" s="14"/>
      <c r="R976" s="14"/>
      <c r="S976" s="14"/>
      <c r="T976" s="14"/>
      <c r="U976" s="14"/>
      <c r="V976" s="14"/>
      <c r="W976" s="14"/>
      <c r="X976" s="14"/>
      <c r="Y976" s="14"/>
      <c r="Z976" s="14"/>
    </row>
    <row r="977" spans="1:26" s="6" customFormat="1" ht="18" customHeight="1">
      <c r="A977" s="19"/>
      <c r="B977" s="16"/>
      <c r="C977" s="17"/>
      <c r="D977" s="23"/>
      <c r="E977" s="23"/>
      <c r="F977" s="23"/>
      <c r="G977"/>
      <c r="H977"/>
      <c r="I977" s="14"/>
      <c r="J977" s="14"/>
      <c r="K977" s="14"/>
      <c r="L977" s="14"/>
      <c r="M977" s="14"/>
      <c r="N977" s="14"/>
      <c r="O977" s="14"/>
      <c r="P977" s="14"/>
      <c r="Q977" s="14"/>
      <c r="R977" s="14"/>
      <c r="S977" s="14"/>
      <c r="T977" s="14"/>
      <c r="U977" s="14"/>
      <c r="V977" s="14"/>
      <c r="W977" s="14"/>
      <c r="X977" s="14"/>
      <c r="Y977" s="14"/>
      <c r="Z977" s="14"/>
    </row>
    <row r="978" spans="1:26" s="6" customFormat="1" ht="18" customHeight="1">
      <c r="A978" s="338" t="s">
        <v>1038</v>
      </c>
      <c r="B978" s="339"/>
      <c r="C978" s="339"/>
      <c r="D978" s="339"/>
      <c r="E978" s="339"/>
      <c r="F978" s="340"/>
      <c r="G978"/>
      <c r="H978"/>
      <c r="I978" s="14"/>
      <c r="J978" s="14"/>
      <c r="K978" s="14"/>
      <c r="L978" s="14"/>
      <c r="M978" s="14"/>
      <c r="N978" s="14"/>
      <c r="O978" s="14"/>
      <c r="P978" s="14"/>
      <c r="Q978" s="14"/>
      <c r="R978" s="14"/>
      <c r="S978" s="14"/>
      <c r="T978" s="14"/>
      <c r="U978" s="14"/>
      <c r="V978" s="14"/>
      <c r="W978" s="14"/>
      <c r="X978" s="14"/>
      <c r="Y978" s="14"/>
      <c r="Z978" s="14"/>
    </row>
    <row r="979" spans="1:26" s="6" customFormat="1" ht="39" customHeight="1">
      <c r="A979" s="325" t="s">
        <v>1039</v>
      </c>
      <c r="B979" s="325"/>
      <c r="C979" s="325"/>
      <c r="D979" s="325"/>
      <c r="E979" s="325"/>
      <c r="F979" s="325"/>
      <c r="G979"/>
      <c r="H979"/>
      <c r="I979" s="14"/>
      <c r="J979" s="14"/>
      <c r="K979" s="14"/>
      <c r="L979" s="14"/>
      <c r="M979" s="14"/>
      <c r="N979" s="14"/>
      <c r="O979" s="14"/>
      <c r="P979" s="14"/>
      <c r="Q979" s="14"/>
      <c r="R979" s="14"/>
      <c r="S979" s="14"/>
      <c r="T979" s="14"/>
      <c r="U979" s="14"/>
      <c r="V979" s="14"/>
      <c r="W979" s="14"/>
      <c r="X979" s="14"/>
      <c r="Y979" s="14"/>
      <c r="Z979" s="14"/>
    </row>
    <row r="980" spans="1:26" s="6" customFormat="1" ht="39" customHeight="1">
      <c r="A980" s="19"/>
      <c r="B980" s="23"/>
      <c r="C980" s="23"/>
      <c r="D980" s="18"/>
      <c r="E980" s="18"/>
      <c r="F980" s="18"/>
      <c r="G980"/>
      <c r="H980"/>
      <c r="I980" s="14"/>
      <c r="J980" s="14"/>
      <c r="K980" s="14"/>
      <c r="L980" s="14"/>
      <c r="M980" s="14"/>
      <c r="N980" s="14"/>
      <c r="O980" s="14"/>
      <c r="P980" s="14"/>
      <c r="Q980" s="14"/>
      <c r="R980" s="14"/>
      <c r="S980" s="14"/>
      <c r="T980" s="14"/>
      <c r="U980" s="14"/>
      <c r="V980" s="14"/>
      <c r="W980" s="14"/>
      <c r="X980" s="14"/>
      <c r="Y980" s="14"/>
      <c r="Z980" s="14"/>
    </row>
    <row r="981" spans="1:26" s="6" customFormat="1" ht="18" customHeight="1">
      <c r="A981" s="335" t="s">
        <v>1040</v>
      </c>
      <c r="B981" s="336"/>
      <c r="C981" s="336"/>
      <c r="D981" s="336"/>
      <c r="E981" s="336"/>
      <c r="F981" s="337"/>
      <c r="G981"/>
      <c r="H981"/>
      <c r="I981" s="14"/>
      <c r="J981" s="14"/>
      <c r="K981" s="14"/>
      <c r="L981" s="14"/>
      <c r="M981" s="14"/>
      <c r="N981" s="14"/>
      <c r="O981" s="14"/>
      <c r="P981" s="14"/>
      <c r="Q981" s="14"/>
      <c r="R981" s="14"/>
    </row>
    <row r="982" spans="1:26" s="6" customFormat="1" ht="18" customHeight="1">
      <c r="A982" s="325" t="s">
        <v>1041</v>
      </c>
      <c r="B982" s="325"/>
      <c r="C982" s="325"/>
      <c r="D982" s="325"/>
      <c r="E982" s="325"/>
      <c r="F982" s="325"/>
      <c r="G982"/>
      <c r="H982"/>
      <c r="K982" s="14"/>
      <c r="L982" s="14"/>
      <c r="M982" s="14"/>
      <c r="N982" s="14"/>
      <c r="O982" s="14"/>
      <c r="P982" s="14"/>
      <c r="Q982" s="14"/>
      <c r="R982" s="14"/>
    </row>
    <row r="983" spans="1:26" s="6" customFormat="1" ht="18" customHeight="1">
      <c r="A983" s="19"/>
      <c r="B983" s="23"/>
      <c r="C983" s="23"/>
      <c r="D983" s="18"/>
      <c r="E983" s="18"/>
      <c r="F983" s="18"/>
      <c r="G983"/>
      <c r="H983"/>
      <c r="K983" s="14"/>
      <c r="L983" s="14"/>
      <c r="M983" s="14"/>
      <c r="N983" s="14"/>
      <c r="O983" s="14"/>
      <c r="P983" s="14"/>
      <c r="Q983" s="14"/>
      <c r="R983" s="14"/>
    </row>
    <row r="984" spans="1:26" s="6" customFormat="1" ht="18" customHeight="1">
      <c r="A984" s="334" t="s">
        <v>1042</v>
      </c>
      <c r="B984" s="334"/>
      <c r="C984" s="334"/>
      <c r="D984" s="334"/>
      <c r="E984" s="334"/>
      <c r="F984" s="334"/>
      <c r="G984"/>
      <c r="H984"/>
      <c r="K984" s="14"/>
      <c r="L984" s="14"/>
      <c r="M984" s="14"/>
      <c r="N984" s="14"/>
      <c r="O984" s="14"/>
      <c r="P984" s="14"/>
      <c r="Q984" s="14"/>
      <c r="R984" s="14"/>
    </row>
    <row r="985" spans="1:26" s="6" customFormat="1" ht="18" customHeight="1">
      <c r="A985" s="331" t="s">
        <v>1043</v>
      </c>
      <c r="B985" s="331"/>
      <c r="C985" s="331"/>
      <c r="D985" s="331"/>
      <c r="E985" s="331"/>
      <c r="F985" s="331"/>
      <c r="G985"/>
      <c r="H985"/>
      <c r="K985" s="14"/>
      <c r="L985" s="14"/>
      <c r="M985" s="14"/>
      <c r="N985" s="14"/>
      <c r="O985" s="14"/>
      <c r="P985" s="14"/>
      <c r="Q985" s="14"/>
      <c r="R985" s="14"/>
    </row>
    <row r="986" spans="1:26" s="6" customFormat="1" ht="18" customHeight="1">
      <c r="A986" s="329" t="s">
        <v>1044</v>
      </c>
      <c r="B986" s="329"/>
      <c r="C986" s="329"/>
      <c r="D986" s="329"/>
      <c r="E986" s="329"/>
      <c r="F986" s="329"/>
      <c r="G986"/>
      <c r="H986"/>
      <c r="K986" s="14"/>
      <c r="L986" s="14"/>
      <c r="M986" s="14"/>
      <c r="N986" s="14"/>
      <c r="O986" s="14"/>
      <c r="P986" s="14"/>
      <c r="Q986" s="14"/>
      <c r="R986" s="14"/>
    </row>
    <row r="987" spans="1:26" s="6" customFormat="1" ht="18" customHeight="1">
      <c r="A987" s="330" t="s">
        <v>1045</v>
      </c>
      <c r="B987" s="330"/>
      <c r="C987" s="330"/>
      <c r="D987" s="330"/>
      <c r="E987" s="330"/>
      <c r="F987" s="330"/>
      <c r="G987"/>
      <c r="H987"/>
    </row>
    <row r="988" spans="1:26" s="6" customFormat="1" ht="18" customHeight="1">
      <c r="A988" s="330" t="s">
        <v>1046</v>
      </c>
      <c r="B988" s="330"/>
      <c r="C988" s="330"/>
      <c r="D988" s="330"/>
      <c r="E988" s="330"/>
      <c r="F988" s="330"/>
      <c r="G988"/>
      <c r="H988"/>
    </row>
    <row r="989" spans="1:26" s="6" customFormat="1" ht="18" customHeight="1">
      <c r="A989" s="14"/>
      <c r="B989" s="22"/>
      <c r="C989" s="22"/>
      <c r="D989" s="15"/>
      <c r="E989" s="15"/>
      <c r="F989" s="15"/>
      <c r="G989"/>
      <c r="H989"/>
    </row>
    <row r="990" spans="1:26" ht="18" customHeight="1">
      <c r="A990" s="328" t="s">
        <v>1047</v>
      </c>
      <c r="B990" s="328"/>
      <c r="C990" s="328"/>
      <c r="D990" s="328"/>
      <c r="E990" s="328"/>
      <c r="F990" s="328"/>
      <c r="I990" s="6"/>
      <c r="J990" s="6"/>
      <c r="K990" s="6"/>
      <c r="L990" s="6"/>
      <c r="M990" s="6"/>
      <c r="N990" s="6"/>
      <c r="O990" s="6"/>
      <c r="P990" s="6"/>
      <c r="Q990" s="6"/>
      <c r="R990" s="6"/>
      <c r="S990" s="6"/>
      <c r="T990" s="6"/>
      <c r="U990" s="6"/>
      <c r="V990" s="6"/>
      <c r="W990" s="6"/>
      <c r="X990" s="6"/>
      <c r="Y990" s="6"/>
      <c r="Z990" s="6"/>
    </row>
    <row r="991" spans="1:26" ht="18" customHeight="1">
      <c r="A991" s="14"/>
      <c r="B991" s="22"/>
      <c r="C991" s="22"/>
      <c r="D991" s="15"/>
      <c r="E991" s="15"/>
      <c r="F991" s="15"/>
      <c r="I991" s="6"/>
      <c r="J991" s="6"/>
      <c r="K991" s="6"/>
      <c r="L991" s="6"/>
      <c r="M991" s="6"/>
      <c r="N991" s="6"/>
      <c r="O991" s="6"/>
      <c r="P991" s="6"/>
      <c r="Q991" s="6"/>
      <c r="R991" s="6"/>
      <c r="S991" s="6"/>
      <c r="T991" s="6"/>
      <c r="U991" s="6"/>
      <c r="V991" s="6"/>
      <c r="W991" s="6"/>
      <c r="X991" s="6"/>
      <c r="Y991" s="6"/>
      <c r="Z991" s="6"/>
    </row>
    <row r="992" spans="1:26" ht="18" customHeight="1">
      <c r="A992" s="14"/>
      <c r="B992" s="22"/>
      <c r="C992" s="22"/>
      <c r="D992" s="15"/>
      <c r="E992" s="15"/>
      <c r="F992" s="15"/>
      <c r="I992" s="6"/>
      <c r="J992" s="6"/>
      <c r="K992" s="6"/>
      <c r="L992" s="6"/>
      <c r="M992" s="6"/>
      <c r="N992" s="6"/>
      <c r="O992" s="6"/>
      <c r="P992" s="6"/>
      <c r="Q992" s="6"/>
      <c r="R992" s="6"/>
      <c r="S992" s="6"/>
      <c r="T992" s="6"/>
      <c r="U992" s="6"/>
      <c r="V992" s="6"/>
      <c r="W992" s="6"/>
      <c r="X992" s="6"/>
      <c r="Y992" s="6"/>
      <c r="Z992" s="6"/>
    </row>
    <row r="993" spans="1:26" ht="18" customHeight="1">
      <c r="A993" s="14"/>
      <c r="B993" s="22"/>
      <c r="C993" s="22"/>
      <c r="D993" s="15"/>
      <c r="E993" s="15"/>
      <c r="F993" s="15"/>
      <c r="I993" s="6"/>
      <c r="J993" s="6"/>
      <c r="K993" s="6"/>
      <c r="L993" s="6"/>
      <c r="M993" s="6"/>
      <c r="N993" s="6"/>
      <c r="O993" s="6"/>
      <c r="P993" s="6"/>
      <c r="Q993" s="6"/>
      <c r="R993" s="6"/>
      <c r="S993" s="6"/>
      <c r="T993" s="6"/>
      <c r="U993" s="6"/>
      <c r="V993" s="6"/>
      <c r="W993" s="6"/>
      <c r="X993" s="6"/>
      <c r="Y993" s="6"/>
      <c r="Z993" s="6"/>
    </row>
    <row r="994" spans="1:26" ht="18" customHeight="1">
      <c r="A994" s="14"/>
      <c r="B994" s="22"/>
      <c r="C994" s="22"/>
      <c r="D994" s="15"/>
      <c r="E994" s="15"/>
      <c r="F994" s="15"/>
      <c r="I994" s="6"/>
      <c r="J994" s="6"/>
      <c r="K994" s="6"/>
      <c r="L994" s="6"/>
      <c r="M994" s="6"/>
      <c r="N994" s="6"/>
      <c r="O994" s="6"/>
      <c r="P994" s="6"/>
      <c r="Q994" s="6"/>
      <c r="R994" s="6"/>
      <c r="S994" s="6"/>
      <c r="T994" s="6"/>
      <c r="U994" s="6"/>
      <c r="V994" s="6"/>
      <c r="W994" s="6"/>
      <c r="X994" s="6"/>
      <c r="Y994" s="6"/>
      <c r="Z994" s="6"/>
    </row>
    <row r="995" spans="1:26" ht="18" customHeight="1">
      <c r="A995" s="14"/>
      <c r="B995" s="22"/>
      <c r="C995" s="22"/>
      <c r="D995" s="15"/>
      <c r="E995" s="15"/>
      <c r="F995" s="15"/>
      <c r="I995" s="6"/>
      <c r="J995" s="6"/>
      <c r="K995" s="6"/>
      <c r="L995" s="6"/>
      <c r="M995" s="6"/>
      <c r="N995" s="6"/>
      <c r="O995" s="6"/>
      <c r="P995" s="6"/>
      <c r="Q995" s="6"/>
      <c r="R995" s="6"/>
      <c r="S995" s="6"/>
      <c r="T995" s="6"/>
      <c r="U995" s="6"/>
      <c r="V995" s="6"/>
      <c r="W995" s="6"/>
      <c r="X995" s="6"/>
      <c r="Y995" s="6"/>
      <c r="Z995" s="6"/>
    </row>
    <row r="996" spans="1:26" ht="18" customHeight="1">
      <c r="A996" s="14"/>
      <c r="B996" s="22"/>
      <c r="C996" s="22"/>
      <c r="D996" s="15"/>
      <c r="E996" s="15"/>
      <c r="F996" s="15"/>
      <c r="I996" s="6"/>
      <c r="J996" s="6"/>
      <c r="K996" s="6"/>
      <c r="L996" s="6"/>
      <c r="M996" s="6"/>
      <c r="N996" s="6"/>
      <c r="O996" s="6"/>
      <c r="P996" s="6"/>
      <c r="Q996" s="6"/>
      <c r="R996" s="6"/>
    </row>
    <row r="997" spans="1:26" ht="18" customHeight="1">
      <c r="A997" s="14"/>
      <c r="B997" s="22"/>
      <c r="C997" s="22"/>
      <c r="D997" s="15"/>
      <c r="E997" s="15"/>
      <c r="F997" s="15"/>
      <c r="K997" s="6"/>
      <c r="L997" s="6"/>
      <c r="M997" s="6"/>
      <c r="N997" s="6"/>
      <c r="O997" s="6"/>
      <c r="P997" s="6"/>
      <c r="Q997" s="6"/>
      <c r="R997" s="6"/>
    </row>
    <row r="998" spans="1:26" ht="18" customHeight="1">
      <c r="A998" s="14"/>
      <c r="B998" s="22"/>
      <c r="C998" s="22"/>
      <c r="D998" s="15"/>
      <c r="E998" s="15"/>
      <c r="F998" s="15"/>
      <c r="K998" s="6"/>
      <c r="L998" s="6"/>
      <c r="M998" s="6"/>
      <c r="N998" s="6"/>
      <c r="O998" s="6"/>
      <c r="P998" s="6"/>
      <c r="Q998" s="6"/>
      <c r="R998" s="6"/>
    </row>
    <row r="999" spans="1:26" ht="18" customHeight="1">
      <c r="A999" s="14"/>
      <c r="B999" s="22"/>
      <c r="C999" s="22"/>
      <c r="D999" s="15"/>
      <c r="E999" s="15"/>
      <c r="F999" s="15"/>
      <c r="K999" s="6"/>
      <c r="L999" s="6"/>
      <c r="M999" s="6"/>
      <c r="N999" s="6"/>
      <c r="O999" s="6"/>
      <c r="P999" s="6"/>
      <c r="Q999" s="6"/>
      <c r="R999" s="6"/>
    </row>
    <row r="1000" spans="1:26" ht="18" customHeight="1">
      <c r="A1000" s="14"/>
      <c r="B1000" s="22"/>
      <c r="C1000" s="22"/>
      <c r="D1000" s="15"/>
      <c r="E1000" s="15"/>
      <c r="F1000" s="15"/>
      <c r="K1000" s="6"/>
      <c r="L1000" s="6"/>
      <c r="M1000" s="6"/>
      <c r="N1000" s="6"/>
      <c r="O1000" s="6"/>
      <c r="P1000" s="6"/>
      <c r="Q1000" s="6"/>
      <c r="R1000" s="6"/>
    </row>
    <row r="1001" spans="1:26" ht="18" customHeight="1">
      <c r="A1001" s="14"/>
      <c r="B1001" s="22"/>
      <c r="C1001" s="22"/>
      <c r="D1001" s="15"/>
      <c r="E1001" s="15"/>
      <c r="F1001" s="15"/>
      <c r="K1001" s="6"/>
      <c r="L1001" s="6"/>
      <c r="M1001" s="6"/>
      <c r="N1001" s="6"/>
      <c r="O1001" s="6"/>
      <c r="P1001" s="6"/>
      <c r="Q1001" s="6"/>
      <c r="R1001" s="6"/>
    </row>
    <row r="1002" spans="1:26" ht="18" customHeight="1">
      <c r="A1002" s="14"/>
      <c r="B1002" s="22"/>
      <c r="C1002" s="22"/>
      <c r="D1002" s="15"/>
      <c r="E1002" s="15"/>
      <c r="F1002" s="15"/>
    </row>
    <row r="1003" spans="1:26" ht="18" customHeight="1">
      <c r="A1003" s="14"/>
      <c r="B1003" s="22"/>
      <c r="C1003" s="22"/>
      <c r="D1003" s="15"/>
      <c r="E1003" s="15"/>
      <c r="F1003" s="15"/>
    </row>
    <row r="1004" spans="1:26" ht="18" customHeight="1">
      <c r="A1004" s="14"/>
      <c r="B1004" s="22"/>
      <c r="C1004" s="22"/>
      <c r="D1004" s="15"/>
      <c r="E1004" s="15"/>
      <c r="F1004" s="15"/>
    </row>
    <row r="1005" spans="1:26">
      <c r="A1005" s="14"/>
      <c r="B1005" s="22"/>
      <c r="C1005" s="22"/>
      <c r="D1005" s="15"/>
      <c r="E1005" s="15"/>
      <c r="F1005" s="15"/>
    </row>
    <row r="1006" spans="1:26">
      <c r="A1006" s="14"/>
      <c r="B1006" s="22"/>
      <c r="C1006" s="22"/>
      <c r="D1006" s="15"/>
      <c r="E1006" s="15"/>
      <c r="F1006" s="15"/>
    </row>
    <row r="1007" spans="1:26">
      <c r="A1007" s="14"/>
      <c r="B1007" s="22"/>
      <c r="C1007" s="22"/>
      <c r="D1007" s="15"/>
      <c r="E1007" s="15"/>
      <c r="F1007" s="15"/>
    </row>
    <row r="1008" spans="1:26">
      <c r="A1008" s="14"/>
      <c r="B1008" s="22"/>
      <c r="C1008" s="22"/>
      <c r="D1008" s="15"/>
      <c r="E1008" s="15"/>
      <c r="F1008" s="15"/>
    </row>
    <row r="1009" spans="1:6">
      <c r="A1009" s="14"/>
      <c r="B1009" s="22"/>
      <c r="C1009" s="22"/>
      <c r="D1009" s="15"/>
      <c r="E1009" s="15"/>
      <c r="F1009" s="15"/>
    </row>
    <row r="1010" spans="1:6">
      <c r="A1010" s="14"/>
      <c r="B1010" s="22"/>
      <c r="C1010" s="22"/>
      <c r="D1010" s="15"/>
      <c r="E1010" s="15"/>
      <c r="F1010" s="15"/>
    </row>
    <row r="1011" spans="1:6">
      <c r="A1011" s="14"/>
      <c r="B1011" s="22"/>
      <c r="C1011" s="22"/>
      <c r="D1011" s="15"/>
      <c r="E1011" s="15"/>
      <c r="F1011" s="15"/>
    </row>
    <row r="1012" spans="1:6">
      <c r="A1012" s="14"/>
      <c r="B1012" s="22"/>
      <c r="C1012" s="22"/>
      <c r="D1012" s="15"/>
      <c r="E1012" s="15"/>
      <c r="F1012" s="15"/>
    </row>
    <row r="1013" spans="1:6">
      <c r="A1013" s="14"/>
      <c r="B1013" s="22"/>
      <c r="C1013" s="22"/>
      <c r="D1013" s="15"/>
      <c r="E1013" s="15"/>
      <c r="F1013" s="15"/>
    </row>
    <row r="1014" spans="1:6">
      <c r="A1014" s="14"/>
      <c r="B1014" s="22"/>
      <c r="C1014" s="22"/>
      <c r="D1014" s="15"/>
      <c r="E1014" s="15"/>
      <c r="F1014" s="15"/>
    </row>
    <row r="1015" spans="1:6">
      <c r="A1015" s="14"/>
      <c r="B1015" s="22"/>
      <c r="C1015" s="22"/>
      <c r="D1015" s="15"/>
      <c r="E1015" s="15"/>
      <c r="F1015" s="15"/>
    </row>
    <row r="1016" spans="1:6">
      <c r="A1016" s="14"/>
      <c r="B1016" s="22"/>
      <c r="C1016" s="22"/>
      <c r="D1016" s="15"/>
      <c r="E1016" s="15"/>
      <c r="F1016" s="15"/>
    </row>
    <row r="1017" spans="1:6">
      <c r="A1017" s="14"/>
      <c r="B1017" s="22"/>
      <c r="C1017" s="22"/>
      <c r="D1017" s="15"/>
      <c r="E1017" s="15"/>
      <c r="F1017" s="15"/>
    </row>
    <row r="1018" spans="1:6">
      <c r="A1018" s="14"/>
      <c r="B1018" s="22"/>
      <c r="C1018" s="22"/>
      <c r="D1018" s="15"/>
      <c r="E1018" s="15"/>
      <c r="F1018" s="15"/>
    </row>
    <row r="1019" spans="1:6">
      <c r="A1019" s="14"/>
      <c r="B1019" s="22"/>
      <c r="C1019" s="22"/>
      <c r="D1019" s="15"/>
      <c r="E1019" s="15"/>
      <c r="F1019" s="15"/>
    </row>
    <row r="1020" spans="1:6">
      <c r="A1020" s="14"/>
      <c r="B1020" s="22"/>
      <c r="C1020" s="22"/>
      <c r="D1020" s="15"/>
      <c r="E1020" s="15"/>
      <c r="F1020" s="15"/>
    </row>
    <row r="1021" spans="1:6">
      <c r="A1021" s="14"/>
      <c r="B1021" s="22"/>
      <c r="C1021" s="22"/>
      <c r="D1021" s="15"/>
      <c r="E1021" s="15"/>
      <c r="F1021" s="15"/>
    </row>
    <row r="1022" spans="1:6">
      <c r="A1022" s="14"/>
      <c r="B1022" s="22"/>
      <c r="C1022" s="22"/>
      <c r="D1022" s="15"/>
      <c r="E1022" s="15"/>
      <c r="F1022" s="15"/>
    </row>
    <row r="1023" spans="1:6">
      <c r="A1023" s="14"/>
      <c r="B1023" s="22"/>
      <c r="C1023" s="22"/>
      <c r="D1023" s="15"/>
      <c r="E1023" s="15"/>
      <c r="F1023" s="15"/>
    </row>
    <row r="1024" spans="1:6">
      <c r="A1024" s="14"/>
      <c r="B1024" s="22"/>
      <c r="C1024" s="22"/>
      <c r="D1024" s="15"/>
      <c r="E1024" s="15"/>
      <c r="F1024" s="15"/>
    </row>
    <row r="1025" spans="1:6">
      <c r="A1025" s="14"/>
      <c r="B1025" s="22"/>
      <c r="C1025" s="22"/>
      <c r="D1025" s="15"/>
      <c r="E1025" s="15"/>
      <c r="F1025" s="15"/>
    </row>
    <row r="1026" spans="1:6">
      <c r="A1026" s="332" t="s">
        <v>1048</v>
      </c>
      <c r="B1026" s="332"/>
      <c r="C1026" s="332"/>
      <c r="D1026" s="332"/>
      <c r="E1026" s="332"/>
      <c r="F1026" s="332"/>
    </row>
    <row r="1027" spans="1:6">
      <c r="A1027" s="332" t="s">
        <v>1049</v>
      </c>
      <c r="B1027" s="332"/>
      <c r="C1027" s="332"/>
      <c r="D1027" s="332"/>
      <c r="E1027" s="332"/>
      <c r="F1027" s="332"/>
    </row>
    <row r="1028" spans="1:6">
      <c r="A1028" s="332" t="s">
        <v>1050</v>
      </c>
      <c r="B1028" s="332"/>
      <c r="C1028" s="332"/>
      <c r="D1028" s="332"/>
      <c r="E1028" s="332"/>
      <c r="F1028" s="332"/>
    </row>
    <row r="1029" spans="1:6">
      <c r="A1029" s="332" t="s">
        <v>1051</v>
      </c>
      <c r="B1029" s="332"/>
      <c r="C1029" s="332"/>
      <c r="D1029" s="332"/>
      <c r="E1029" s="332"/>
      <c r="F1029" s="332"/>
    </row>
    <row r="1030" spans="1:6">
      <c r="A1030" s="14"/>
      <c r="B1030" s="22"/>
      <c r="C1030" s="22"/>
      <c r="D1030" s="15"/>
      <c r="E1030" s="15"/>
      <c r="F1030" s="15"/>
    </row>
    <row r="1031" spans="1:6">
      <c r="A1031" s="324" t="s">
        <v>1052</v>
      </c>
      <c r="B1031" s="324"/>
      <c r="C1031" s="324"/>
      <c r="D1031" s="324"/>
      <c r="E1031" s="324"/>
      <c r="F1031" s="324"/>
    </row>
    <row r="1032" spans="1:6" ht="30">
      <c r="A1032" s="6"/>
      <c r="B1032" s="20"/>
      <c r="C1032" s="20"/>
      <c r="D1032" s="7"/>
      <c r="E1032" s="7"/>
      <c r="F1032" s="7"/>
    </row>
    <row r="1033" spans="1:6">
      <c r="A1033" s="6"/>
      <c r="B1033" s="11"/>
      <c r="C1033" s="11"/>
      <c r="D1033" s="7"/>
      <c r="E1033" s="7"/>
      <c r="F1033" s="7"/>
    </row>
    <row r="1034" spans="1:6">
      <c r="A1034" s="6"/>
      <c r="B1034" s="11"/>
      <c r="C1034" s="11"/>
      <c r="D1034" s="7"/>
      <c r="E1034" s="7"/>
      <c r="F1034" s="7"/>
    </row>
    <row r="1035" spans="1:6">
      <c r="A1035" s="6"/>
      <c r="B1035" s="11"/>
      <c r="C1035" s="11"/>
      <c r="D1035" s="7"/>
      <c r="E1035" s="7"/>
      <c r="F1035" s="7"/>
    </row>
    <row r="1036" spans="1:6">
      <c r="A1036" s="6"/>
      <c r="B1036" s="11"/>
      <c r="C1036" s="11"/>
      <c r="D1036" s="7"/>
      <c r="E1036" s="7"/>
      <c r="F1036" s="7"/>
    </row>
    <row r="1037" spans="1:6">
      <c r="A1037" s="6"/>
      <c r="B1037" s="11"/>
      <c r="C1037" s="11"/>
      <c r="D1037" s="7"/>
      <c r="E1037" s="7"/>
      <c r="F1037" s="7"/>
    </row>
    <row r="1038" spans="1:6">
      <c r="A1038" s="6"/>
      <c r="B1038" s="11"/>
      <c r="C1038" s="11"/>
      <c r="D1038" s="7"/>
      <c r="E1038" s="7"/>
      <c r="F1038" s="7"/>
    </row>
    <row r="1039" spans="1:6">
      <c r="A1039" s="6"/>
      <c r="B1039" s="11"/>
      <c r="C1039" s="11"/>
      <c r="D1039" s="7"/>
      <c r="E1039" s="7"/>
      <c r="F1039" s="7"/>
    </row>
    <row r="1040" spans="1:6">
      <c r="A1040" s="6"/>
      <c r="B1040" s="11"/>
      <c r="C1040" s="11"/>
      <c r="D1040" s="7"/>
      <c r="E1040" s="7"/>
      <c r="F1040" s="7"/>
    </row>
    <row r="1041" spans="1:6">
      <c r="A1041" s="6"/>
      <c r="B1041" s="11"/>
      <c r="C1041" s="11"/>
      <c r="D1041" s="7"/>
      <c r="E1041" s="7"/>
      <c r="F1041" s="7"/>
    </row>
    <row r="1042" spans="1:6">
      <c r="A1042" s="6"/>
      <c r="B1042" s="11"/>
      <c r="C1042" s="11"/>
      <c r="D1042" s="7"/>
      <c r="E1042" s="7"/>
      <c r="F1042" s="7"/>
    </row>
    <row r="1043" spans="1:6">
      <c r="A1043" s="6"/>
      <c r="B1043" s="11"/>
      <c r="C1043" s="11"/>
      <c r="D1043" s="7"/>
      <c r="E1043" s="7"/>
      <c r="F1043" s="7"/>
    </row>
    <row r="1044" spans="1:6">
      <c r="A1044" s="6"/>
      <c r="B1044" s="11"/>
      <c r="C1044" s="11"/>
      <c r="D1044" s="7"/>
      <c r="E1044" s="7"/>
      <c r="F1044" s="7"/>
    </row>
    <row r="1045" spans="1:6">
      <c r="A1045" s="6"/>
      <c r="B1045" s="11"/>
      <c r="C1045" s="11"/>
      <c r="D1045" s="7"/>
      <c r="E1045" s="7"/>
      <c r="F1045" s="7"/>
    </row>
    <row r="1046" spans="1:6">
      <c r="A1046" s="6"/>
      <c r="B1046" s="11"/>
      <c r="C1046" s="11"/>
      <c r="D1046" s="7"/>
      <c r="E1046" s="7"/>
      <c r="F1046" s="7"/>
    </row>
    <row r="1047" spans="1:6">
      <c r="A1047" s="6"/>
      <c r="B1047" s="11"/>
      <c r="C1047" s="11"/>
      <c r="D1047" s="7"/>
      <c r="E1047" s="7"/>
      <c r="F1047" s="7"/>
    </row>
    <row r="1048" spans="1:6">
      <c r="A1048" s="6"/>
      <c r="B1048" s="11"/>
      <c r="C1048" s="11"/>
      <c r="D1048" s="7"/>
      <c r="E1048" s="7"/>
      <c r="F1048" s="7"/>
    </row>
    <row r="1049" spans="1:6">
      <c r="A1049" s="6"/>
      <c r="B1049" s="11"/>
      <c r="C1049" s="11"/>
      <c r="D1049" s="7"/>
      <c r="E1049" s="7"/>
      <c r="F1049" s="7"/>
    </row>
    <row r="1050" spans="1:6">
      <c r="A1050" s="6"/>
      <c r="B1050" s="11"/>
      <c r="C1050" s="11"/>
      <c r="D1050" s="7"/>
      <c r="E1050" s="7"/>
      <c r="F1050" s="7"/>
    </row>
    <row r="1051" spans="1:6">
      <c r="A1051" s="6"/>
      <c r="B1051" s="11"/>
      <c r="C1051" s="11"/>
      <c r="D1051" s="7"/>
      <c r="E1051" s="7"/>
      <c r="F1051" s="7"/>
    </row>
    <row r="1052" spans="1:6">
      <c r="A1052" s="6"/>
      <c r="B1052" s="11"/>
      <c r="C1052" s="11"/>
      <c r="D1052" s="7"/>
      <c r="E1052" s="7"/>
      <c r="F1052" s="7"/>
    </row>
    <row r="1053" spans="1:6">
      <c r="A1053" s="6"/>
      <c r="B1053" s="11"/>
      <c r="C1053" s="11"/>
      <c r="D1053" s="7"/>
      <c r="E1053" s="7"/>
      <c r="F1053" s="7"/>
    </row>
    <row r="1054" spans="1:6">
      <c r="A1054" s="6"/>
      <c r="B1054" s="11"/>
      <c r="C1054" s="11"/>
      <c r="D1054" s="7"/>
      <c r="E1054" s="7"/>
      <c r="F1054" s="7"/>
    </row>
    <row r="1055" spans="1:6">
      <c r="A1055" s="6"/>
      <c r="B1055" s="11"/>
      <c r="C1055" s="11"/>
      <c r="D1055" s="7"/>
      <c r="E1055" s="7"/>
      <c r="F1055" s="7"/>
    </row>
  </sheetData>
  <sheetProtection selectLockedCells="1" selectUnlockedCells="1"/>
  <sortState xmlns:xlrd2="http://schemas.microsoft.com/office/spreadsheetml/2017/richdata2" ref="B146:F146">
    <sortCondition ref="C146"/>
  </sortState>
  <mergeCells count="487">
    <mergeCell ref="B562:D562"/>
    <mergeCell ref="B563:D563"/>
    <mergeCell ref="A558:A563"/>
    <mergeCell ref="A875:A876"/>
    <mergeCell ref="A544:A547"/>
    <mergeCell ref="B494:D494"/>
    <mergeCell ref="B495:D495"/>
    <mergeCell ref="A492:A495"/>
    <mergeCell ref="B546:D546"/>
    <mergeCell ref="B547:D547"/>
    <mergeCell ref="B711:D711"/>
    <mergeCell ref="B811:D811"/>
    <mergeCell ref="B812:D812"/>
    <mergeCell ref="A779:B779"/>
    <mergeCell ref="C779:C780"/>
    <mergeCell ref="D779:D780"/>
    <mergeCell ref="B713:D713"/>
    <mergeCell ref="B714:D714"/>
    <mergeCell ref="B715:D715"/>
    <mergeCell ref="B716:D716"/>
    <mergeCell ref="A793:A794"/>
    <mergeCell ref="A809:A812"/>
    <mergeCell ref="A743:A744"/>
    <mergeCell ref="A746:A747"/>
    <mergeCell ref="A658:A659"/>
    <mergeCell ref="A294:F294"/>
    <mergeCell ref="A298:F298"/>
    <mergeCell ref="A302:F302"/>
    <mergeCell ref="A307:F307"/>
    <mergeCell ref="A393:F393"/>
    <mergeCell ref="A528:A529"/>
    <mergeCell ref="A312:F312"/>
    <mergeCell ref="D394:D395"/>
    <mergeCell ref="F394:F395"/>
    <mergeCell ref="A336:F336"/>
    <mergeCell ref="D333:D334"/>
    <mergeCell ref="A404:F404"/>
    <mergeCell ref="A378:F378"/>
    <mergeCell ref="A383:F383"/>
    <mergeCell ref="A387:F387"/>
    <mergeCell ref="A332:F332"/>
    <mergeCell ref="A394:B394"/>
    <mergeCell ref="A448:A449"/>
    <mergeCell ref="A525:A526"/>
    <mergeCell ref="A496:A499"/>
    <mergeCell ref="B617:D617"/>
    <mergeCell ref="B618:D618"/>
    <mergeCell ref="B619:D619"/>
    <mergeCell ref="B712:D712"/>
    <mergeCell ref="B709:D709"/>
    <mergeCell ref="B621:D621"/>
    <mergeCell ref="B622:D622"/>
    <mergeCell ref="B623:D623"/>
    <mergeCell ref="B624:D624"/>
    <mergeCell ref="B625:D625"/>
    <mergeCell ref="B710:D710"/>
    <mergeCell ref="B701:D701"/>
    <mergeCell ref="B702:D702"/>
    <mergeCell ref="B704:D704"/>
    <mergeCell ref="B705:D705"/>
    <mergeCell ref="B706:D706"/>
    <mergeCell ref="B707:D707"/>
    <mergeCell ref="G11:G13"/>
    <mergeCell ref="G14:G15"/>
    <mergeCell ref="G16:G18"/>
    <mergeCell ref="A157:F157"/>
    <mergeCell ref="A286:B286"/>
    <mergeCell ref="A221:B221"/>
    <mergeCell ref="D232:E242"/>
    <mergeCell ref="A666:A667"/>
    <mergeCell ref="A603:A626"/>
    <mergeCell ref="B603:D603"/>
    <mergeCell ref="B604:D604"/>
    <mergeCell ref="B605:D605"/>
    <mergeCell ref="B606:D606"/>
    <mergeCell ref="B607:D607"/>
    <mergeCell ref="B608:D608"/>
    <mergeCell ref="B609:D609"/>
    <mergeCell ref="B610:D610"/>
    <mergeCell ref="B611:D611"/>
    <mergeCell ref="B612:D612"/>
    <mergeCell ref="B613:D613"/>
    <mergeCell ref="B614:D614"/>
    <mergeCell ref="B615:D615"/>
    <mergeCell ref="B616:D616"/>
    <mergeCell ref="B620:D620"/>
    <mergeCell ref="D225:E225"/>
    <mergeCell ref="A220:F220"/>
    <mergeCell ref="C97:F97"/>
    <mergeCell ref="A250:F250"/>
    <mergeCell ref="A258:F258"/>
    <mergeCell ref="D282:E282"/>
    <mergeCell ref="A290:F290"/>
    <mergeCell ref="A263:F263"/>
    <mergeCell ref="A281:F281"/>
    <mergeCell ref="D245:E245"/>
    <mergeCell ref="A285:F285"/>
    <mergeCell ref="D286:D287"/>
    <mergeCell ref="F286:F287"/>
    <mergeCell ref="A289:F289"/>
    <mergeCell ref="A940:F940"/>
    <mergeCell ref="A941:F941"/>
    <mergeCell ref="A923:F923"/>
    <mergeCell ref="B926:F926"/>
    <mergeCell ref="A924:F924"/>
    <mergeCell ref="A905:F905"/>
    <mergeCell ref="A906:F906"/>
    <mergeCell ref="A907:F907"/>
    <mergeCell ref="A911:F911"/>
    <mergeCell ref="A909:F909"/>
    <mergeCell ref="A908:F908"/>
    <mergeCell ref="B916:F916"/>
    <mergeCell ref="A922:F922"/>
    <mergeCell ref="B919:F919"/>
    <mergeCell ref="A80:A83"/>
    <mergeCell ref="A85:A86"/>
    <mergeCell ref="A90:A91"/>
    <mergeCell ref="A230:F230"/>
    <mergeCell ref="A231:F231"/>
    <mergeCell ref="A244:F244"/>
    <mergeCell ref="A69:B69"/>
    <mergeCell ref="A68:B68"/>
    <mergeCell ref="A67:B67"/>
    <mergeCell ref="A141:B141"/>
    <mergeCell ref="A201:E201"/>
    <mergeCell ref="A158:E158"/>
    <mergeCell ref="F158:F159"/>
    <mergeCell ref="A224:F224"/>
    <mergeCell ref="A134:B134"/>
    <mergeCell ref="A106:F106"/>
    <mergeCell ref="A173:A174"/>
    <mergeCell ref="A190:A191"/>
    <mergeCell ref="A198:A199"/>
    <mergeCell ref="F201:F202"/>
    <mergeCell ref="D221:D222"/>
    <mergeCell ref="F221:F222"/>
    <mergeCell ref="C99:F99"/>
    <mergeCell ref="A97:A99"/>
    <mergeCell ref="A70:B70"/>
    <mergeCell ref="A21:F21"/>
    <mergeCell ref="A26:F26"/>
    <mergeCell ref="A28:F28"/>
    <mergeCell ref="A23:F23"/>
    <mergeCell ref="A52:B52"/>
    <mergeCell ref="A51:B51"/>
    <mergeCell ref="A49:B49"/>
    <mergeCell ref="A22:F22"/>
    <mergeCell ref="A53:B53"/>
    <mergeCell ref="A46:E46"/>
    <mergeCell ref="A66:B66"/>
    <mergeCell ref="A65:B65"/>
    <mergeCell ref="A58:B58"/>
    <mergeCell ref="A64:B64"/>
    <mergeCell ref="B934:F934"/>
    <mergeCell ref="A54:B54"/>
    <mergeCell ref="A56:B56"/>
    <mergeCell ref="F462:F463"/>
    <mergeCell ref="A465:F465"/>
    <mergeCell ref="F490:F491"/>
    <mergeCell ref="E512:E513"/>
    <mergeCell ref="F512:F513"/>
    <mergeCell ref="A514:A516"/>
    <mergeCell ref="A436:A439"/>
    <mergeCell ref="A108:B108"/>
    <mergeCell ref="A63:B63"/>
    <mergeCell ref="A62:B62"/>
    <mergeCell ref="A337:A342"/>
    <mergeCell ref="A379:F379"/>
    <mergeCell ref="A333:B333"/>
    <mergeCell ref="A371:F371"/>
    <mergeCell ref="A344:F344"/>
    <mergeCell ref="A345:F345"/>
    <mergeCell ref="D469:E469"/>
    <mergeCell ref="F333:F334"/>
    <mergeCell ref="D337:E337"/>
    <mergeCell ref="A356:F356"/>
    <mergeCell ref="A409:F409"/>
    <mergeCell ref="A1031:F1031"/>
    <mergeCell ref="A979:F979"/>
    <mergeCell ref="A944:F944"/>
    <mergeCell ref="A942:F942"/>
    <mergeCell ref="A990:F990"/>
    <mergeCell ref="A982:F982"/>
    <mergeCell ref="A950:F950"/>
    <mergeCell ref="A986:F986"/>
    <mergeCell ref="A987:F987"/>
    <mergeCell ref="A988:F988"/>
    <mergeCell ref="A985:F985"/>
    <mergeCell ref="A1029:F1029"/>
    <mergeCell ref="A1028:F1028"/>
    <mergeCell ref="A1027:F1027"/>
    <mergeCell ref="A1026:F1026"/>
    <mergeCell ref="A946:F946"/>
    <mergeCell ref="A948:F948"/>
    <mergeCell ref="A984:F984"/>
    <mergeCell ref="A981:F981"/>
    <mergeCell ref="A978:F978"/>
    <mergeCell ref="A976:F976"/>
    <mergeCell ref="B951:F952"/>
    <mergeCell ref="A954:A956"/>
    <mergeCell ref="A958:A960"/>
    <mergeCell ref="B493:D493"/>
    <mergeCell ref="A478:F478"/>
    <mergeCell ref="A454:A459"/>
    <mergeCell ref="D468:E468"/>
    <mergeCell ref="D472:E472"/>
    <mergeCell ref="B506:D506"/>
    <mergeCell ref="B507:D507"/>
    <mergeCell ref="B508:D508"/>
    <mergeCell ref="B509:D509"/>
    <mergeCell ref="A506:A511"/>
    <mergeCell ref="A317:F317"/>
    <mergeCell ref="A475:F475"/>
    <mergeCell ref="A483:F483"/>
    <mergeCell ref="A431:F431"/>
    <mergeCell ref="A451:F451"/>
    <mergeCell ref="A453:F453"/>
    <mergeCell ref="A488:F488"/>
    <mergeCell ref="B489:F489"/>
    <mergeCell ref="A435:F435"/>
    <mergeCell ref="A443:F443"/>
    <mergeCell ref="D357:E357"/>
    <mergeCell ref="A480:F480"/>
    <mergeCell ref="A363:F363"/>
    <mergeCell ref="B599:D599"/>
    <mergeCell ref="B594:D594"/>
    <mergeCell ref="B918:F918"/>
    <mergeCell ref="B930:F930"/>
    <mergeCell ref="E589:E590"/>
    <mergeCell ref="F589:F590"/>
    <mergeCell ref="E564:E565"/>
    <mergeCell ref="B591:D591"/>
    <mergeCell ref="A587:F587"/>
    <mergeCell ref="B588:F588"/>
    <mergeCell ref="B637:D637"/>
    <mergeCell ref="B638:D638"/>
    <mergeCell ref="A639:A650"/>
    <mergeCell ref="A869:B869"/>
    <mergeCell ref="C869:C870"/>
    <mergeCell ref="D869:D870"/>
    <mergeCell ref="E869:E870"/>
    <mergeCell ref="B914:F914"/>
    <mergeCell ref="B928:F928"/>
    <mergeCell ref="B820:D820"/>
    <mergeCell ref="B776:D776"/>
    <mergeCell ref="B932:F932"/>
    <mergeCell ref="F564:F565"/>
    <mergeCell ref="B685:D685"/>
    <mergeCell ref="B686:D686"/>
    <mergeCell ref="B687:D687"/>
    <mergeCell ref="B688:D688"/>
    <mergeCell ref="B689:D689"/>
    <mergeCell ref="B681:D681"/>
    <mergeCell ref="B626:D626"/>
    <mergeCell ref="B809:D809"/>
    <mergeCell ref="B810:D810"/>
    <mergeCell ref="B646:D646"/>
    <mergeCell ref="B595:D595"/>
    <mergeCell ref="B650:D650"/>
    <mergeCell ref="A500:A505"/>
    <mergeCell ref="B496:D496"/>
    <mergeCell ref="B497:D497"/>
    <mergeCell ref="B498:D498"/>
    <mergeCell ref="B499:D499"/>
    <mergeCell ref="A548:A551"/>
    <mergeCell ref="B548:D548"/>
    <mergeCell ref="B549:D549"/>
    <mergeCell ref="B550:D550"/>
    <mergeCell ref="B551:D551"/>
    <mergeCell ref="A520:A521"/>
    <mergeCell ref="A535:F535"/>
    <mergeCell ref="B545:D545"/>
    <mergeCell ref="A532:A534"/>
    <mergeCell ref="B544:D544"/>
    <mergeCell ref="B541:F541"/>
    <mergeCell ref="B510:D510"/>
    <mergeCell ref="A536:A539"/>
    <mergeCell ref="A572:A579"/>
    <mergeCell ref="B647:D647"/>
    <mergeCell ref="B648:D648"/>
    <mergeCell ref="B649:D649"/>
    <mergeCell ref="A790:A791"/>
    <mergeCell ref="B558:D558"/>
    <mergeCell ref="B559:D559"/>
    <mergeCell ref="B560:D560"/>
    <mergeCell ref="B684:D684"/>
    <mergeCell ref="A663:A664"/>
    <mergeCell ref="B601:D601"/>
    <mergeCell ref="A566:A567"/>
    <mergeCell ref="B600:D600"/>
    <mergeCell ref="B641:D641"/>
    <mergeCell ref="B642:D642"/>
    <mergeCell ref="B643:D643"/>
    <mergeCell ref="B644:D644"/>
    <mergeCell ref="B645:D645"/>
    <mergeCell ref="A569:A570"/>
    <mergeCell ref="B596:D596"/>
    <mergeCell ref="A60:B60"/>
    <mergeCell ref="A424:F424"/>
    <mergeCell ref="A512:D512"/>
    <mergeCell ref="A564:D564"/>
    <mergeCell ref="E542:E543"/>
    <mergeCell ref="E490:E491"/>
    <mergeCell ref="A397:F397"/>
    <mergeCell ref="A399:F399"/>
    <mergeCell ref="F432:F433"/>
    <mergeCell ref="A467:F467"/>
    <mergeCell ref="A471:F471"/>
    <mergeCell ref="A413:F413"/>
    <mergeCell ref="B492:D492"/>
    <mergeCell ref="A462:B462"/>
    <mergeCell ref="D462:D463"/>
    <mergeCell ref="A444:A445"/>
    <mergeCell ref="A447:F447"/>
    <mergeCell ref="A432:B432"/>
    <mergeCell ref="D432:D433"/>
    <mergeCell ref="A105:F105"/>
    <mergeCell ref="A75:F75"/>
    <mergeCell ref="A76:F76"/>
    <mergeCell ref="B500:D500"/>
    <mergeCell ref="F542:F543"/>
    <mergeCell ref="F869:F870"/>
    <mergeCell ref="F848:F849"/>
    <mergeCell ref="A854:A856"/>
    <mergeCell ref="A858:F858"/>
    <mergeCell ref="A867:A868"/>
    <mergeCell ref="B867:D867"/>
    <mergeCell ref="B868:D868"/>
    <mergeCell ref="A846:A847"/>
    <mergeCell ref="B846:D846"/>
    <mergeCell ref="A848:B848"/>
    <mergeCell ref="C848:C849"/>
    <mergeCell ref="D848:D849"/>
    <mergeCell ref="E848:E849"/>
    <mergeCell ref="B864:F864"/>
    <mergeCell ref="E865:E866"/>
    <mergeCell ref="F865:F866"/>
    <mergeCell ref="F779:F780"/>
    <mergeCell ref="A762:F762"/>
    <mergeCell ref="B763:F763"/>
    <mergeCell ref="E764:E765"/>
    <mergeCell ref="F764:F765"/>
    <mergeCell ref="A766:A769"/>
    <mergeCell ref="B766:D766"/>
    <mergeCell ref="B767:D767"/>
    <mergeCell ref="B768:D768"/>
    <mergeCell ref="B769:D769"/>
    <mergeCell ref="B777:D777"/>
    <mergeCell ref="A674:A676"/>
    <mergeCell ref="A741:B741"/>
    <mergeCell ref="C741:C742"/>
    <mergeCell ref="D741:D742"/>
    <mergeCell ref="B592:D592"/>
    <mergeCell ref="B593:D593"/>
    <mergeCell ref="A654:A656"/>
    <mergeCell ref="A673:F673"/>
    <mergeCell ref="D652:D653"/>
    <mergeCell ref="A693:A716"/>
    <mergeCell ref="B693:D693"/>
    <mergeCell ref="B694:D694"/>
    <mergeCell ref="B695:D695"/>
    <mergeCell ref="B696:D696"/>
    <mergeCell ref="B697:D697"/>
    <mergeCell ref="B698:D698"/>
    <mergeCell ref="B692:D692"/>
    <mergeCell ref="A591:A602"/>
    <mergeCell ref="B598:D598"/>
    <mergeCell ref="E741:E742"/>
    <mergeCell ref="F741:F742"/>
    <mergeCell ref="B602:D602"/>
    <mergeCell ref="B678:F678"/>
    <mergeCell ref="F679:F680"/>
    <mergeCell ref="A681:A692"/>
    <mergeCell ref="B682:D682"/>
    <mergeCell ref="A669:A672"/>
    <mergeCell ref="B708:D708"/>
    <mergeCell ref="B699:D699"/>
    <mergeCell ref="B700:D700"/>
    <mergeCell ref="B683:D683"/>
    <mergeCell ref="E679:E680"/>
    <mergeCell ref="A652:B652"/>
    <mergeCell ref="E652:E653"/>
    <mergeCell ref="F652:F653"/>
    <mergeCell ref="B630:D630"/>
    <mergeCell ref="B631:D631"/>
    <mergeCell ref="B632:D632"/>
    <mergeCell ref="B633:D633"/>
    <mergeCell ref="B634:D634"/>
    <mergeCell ref="B727:D727"/>
    <mergeCell ref="B728:D728"/>
    <mergeCell ref="C652:C653"/>
    <mergeCell ref="B703:D703"/>
    <mergeCell ref="B690:D690"/>
    <mergeCell ref="B691:D691"/>
    <mergeCell ref="B501:D501"/>
    <mergeCell ref="B502:D502"/>
    <mergeCell ref="B503:D503"/>
    <mergeCell ref="B552:D552"/>
    <mergeCell ref="B553:D553"/>
    <mergeCell ref="B554:D554"/>
    <mergeCell ref="B555:D555"/>
    <mergeCell ref="B504:D504"/>
    <mergeCell ref="B505:D505"/>
    <mergeCell ref="B511:D511"/>
    <mergeCell ref="B635:D635"/>
    <mergeCell ref="B636:D636"/>
    <mergeCell ref="B639:D639"/>
    <mergeCell ref="B640:D640"/>
    <mergeCell ref="B597:D597"/>
    <mergeCell ref="B718:D718"/>
    <mergeCell ref="B719:D719"/>
    <mergeCell ref="B720:D720"/>
    <mergeCell ref="B721:D721"/>
    <mergeCell ref="B722:D722"/>
    <mergeCell ref="B723:D723"/>
    <mergeCell ref="B724:D724"/>
    <mergeCell ref="B725:D725"/>
    <mergeCell ref="B726:D726"/>
    <mergeCell ref="A749:A755"/>
    <mergeCell ref="B556:D556"/>
    <mergeCell ref="B557:D557"/>
    <mergeCell ref="A552:A557"/>
    <mergeCell ref="A729:A740"/>
    <mergeCell ref="B729:D729"/>
    <mergeCell ref="B730:D730"/>
    <mergeCell ref="B731:D731"/>
    <mergeCell ref="B732:D732"/>
    <mergeCell ref="B733:D733"/>
    <mergeCell ref="B734:D734"/>
    <mergeCell ref="B735:D735"/>
    <mergeCell ref="B736:D736"/>
    <mergeCell ref="B737:D737"/>
    <mergeCell ref="B738:D738"/>
    <mergeCell ref="B739:D739"/>
    <mergeCell ref="B740:D740"/>
    <mergeCell ref="B561:D561"/>
    <mergeCell ref="A627:A638"/>
    <mergeCell ref="B627:D627"/>
    <mergeCell ref="B628:D628"/>
    <mergeCell ref="B629:D629"/>
    <mergeCell ref="A717:A728"/>
    <mergeCell ref="B717:D717"/>
    <mergeCell ref="A821:B821"/>
    <mergeCell ref="C821:C822"/>
    <mergeCell ref="D821:D822"/>
    <mergeCell ref="A823:A824"/>
    <mergeCell ref="A826:A827"/>
    <mergeCell ref="B819:D819"/>
    <mergeCell ref="B775:D775"/>
    <mergeCell ref="A781:A783"/>
    <mergeCell ref="A796:A799"/>
    <mergeCell ref="A800:F800"/>
    <mergeCell ref="A801:A804"/>
    <mergeCell ref="B806:F806"/>
    <mergeCell ref="A770:A775"/>
    <mergeCell ref="B770:D770"/>
    <mergeCell ref="B771:D771"/>
    <mergeCell ref="B772:D772"/>
    <mergeCell ref="B773:D773"/>
    <mergeCell ref="B774:D774"/>
    <mergeCell ref="E807:E808"/>
    <mergeCell ref="F807:F808"/>
    <mergeCell ref="E821:E822"/>
    <mergeCell ref="A785:A786"/>
    <mergeCell ref="E779:E780"/>
    <mergeCell ref="A882:F882"/>
    <mergeCell ref="B883:D883"/>
    <mergeCell ref="A884:A887"/>
    <mergeCell ref="A888:A891"/>
    <mergeCell ref="A892:A893"/>
    <mergeCell ref="A896:A899"/>
    <mergeCell ref="B902:D902"/>
    <mergeCell ref="A813:A818"/>
    <mergeCell ref="B813:D813"/>
    <mergeCell ref="B814:D814"/>
    <mergeCell ref="B815:D815"/>
    <mergeCell ref="B816:D816"/>
    <mergeCell ref="B817:D817"/>
    <mergeCell ref="B818:D818"/>
    <mergeCell ref="B847:D847"/>
    <mergeCell ref="A859:A862"/>
    <mergeCell ref="A842:F842"/>
    <mergeCell ref="B843:F843"/>
    <mergeCell ref="E844:E845"/>
    <mergeCell ref="F844:F845"/>
    <mergeCell ref="F821:F822"/>
    <mergeCell ref="A829:A835"/>
  </mergeCells>
  <phoneticPr fontId="10" type="noConversion"/>
  <printOptions horizontalCentered="1"/>
  <pageMargins left="0.25" right="0.25" top="0.25" bottom="0.25" header="0" footer="0.25"/>
  <pageSetup scale="88" firstPageNumber="0" fitToHeight="0" orientation="portrait" useFirstPageNumber="1" r:id="rId1"/>
  <headerFooter differentFirst="1" alignWithMargins="0">
    <oddFooter>&amp;LQF 139, Rev. 13, 04/19, T&amp;C&amp;12
&amp;RPage &amp;P</oddFooter>
  </headerFooter>
  <rowBreaks count="15" manualBreakCount="15">
    <brk id="42" max="5" man="1"/>
    <brk id="74" max="16383" man="1"/>
    <brk id="104" max="16383" man="1"/>
    <brk id="156" max="16383" man="1"/>
    <brk id="219" max="16383" man="1"/>
    <brk id="284" max="16383" man="1"/>
    <brk id="331" max="16383" man="1"/>
    <brk id="392" max="16383" man="1"/>
    <brk id="430" max="16383" man="1"/>
    <brk id="487" max="16383" man="1"/>
    <brk id="578" max="16383" man="1"/>
    <brk id="904" max="5" man="1"/>
    <brk id="925" max="16383" man="1"/>
    <brk id="961" max="16383" man="1"/>
    <brk id="97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5FD4-DD65-4987-B0FD-92E9C9B6EB66}">
  <dimension ref="A3:R42"/>
  <sheetViews>
    <sheetView topLeftCell="B1" workbookViewId="0">
      <selection activeCell="G48" sqref="G48"/>
    </sheetView>
  </sheetViews>
  <sheetFormatPr defaultColWidth="9.140625" defaultRowHeight="15"/>
  <cols>
    <col min="1" max="1" width="110.7109375" style="41" customWidth="1"/>
    <col min="2" max="2" width="24.85546875" style="41" customWidth="1"/>
    <col min="3" max="3" width="15.85546875" style="41" customWidth="1"/>
    <col min="4" max="4" width="16" style="41" customWidth="1"/>
    <col min="5" max="5" width="11.85546875" style="41" customWidth="1"/>
    <col min="6" max="6" width="12.28515625" style="41" customWidth="1"/>
    <col min="7" max="8" width="14.5703125" style="41" bestFit="1" customWidth="1"/>
    <col min="9" max="9" width="11" style="41" bestFit="1" customWidth="1"/>
    <col min="10" max="10" width="16.85546875" style="41" customWidth="1"/>
    <col min="11" max="11" width="11.5703125" style="41" customWidth="1"/>
    <col min="12" max="12" width="12.28515625" style="41" bestFit="1" customWidth="1"/>
    <col min="13" max="13" width="14.28515625" style="41" bestFit="1" customWidth="1"/>
    <col min="14" max="14" width="11.7109375" style="41" customWidth="1"/>
    <col min="15" max="15" width="9.5703125" style="41" customWidth="1"/>
    <col min="16" max="16" width="12.7109375" style="41" customWidth="1"/>
    <col min="17" max="17" width="11" style="41" bestFit="1" customWidth="1"/>
    <col min="18" max="18" width="11.5703125" style="41" bestFit="1" customWidth="1"/>
    <col min="19" max="19" width="9.140625" style="41"/>
    <col min="20" max="20" width="11.28515625" style="41" customWidth="1"/>
    <col min="21" max="16384" width="9.140625" style="41"/>
  </cols>
  <sheetData>
    <row r="3" spans="1:18">
      <c r="G3" s="215">
        <v>50</v>
      </c>
      <c r="H3" s="41" t="s">
        <v>1053</v>
      </c>
      <c r="I3" s="215">
        <v>49</v>
      </c>
      <c r="J3" s="41" t="s">
        <v>1054</v>
      </c>
      <c r="K3" s="215">
        <v>44</v>
      </c>
      <c r="L3" s="41" t="s">
        <v>1055</v>
      </c>
    </row>
    <row r="4" spans="1:18">
      <c r="G4" s="215">
        <v>68</v>
      </c>
      <c r="H4" s="41" t="s">
        <v>1056</v>
      </c>
      <c r="I4" s="215">
        <v>65</v>
      </c>
      <c r="J4" s="41" t="s">
        <v>1057</v>
      </c>
      <c r="K4" s="215">
        <v>70</v>
      </c>
      <c r="L4" s="41" t="s">
        <v>1058</v>
      </c>
    </row>
    <row r="5" spans="1:18">
      <c r="G5" s="215">
        <v>68</v>
      </c>
      <c r="H5" s="41" t="s">
        <v>1059</v>
      </c>
      <c r="I5" s="215">
        <v>74</v>
      </c>
      <c r="J5" s="41" t="s">
        <v>1060</v>
      </c>
      <c r="K5" s="215"/>
    </row>
    <row r="6" spans="1:18" ht="15.75">
      <c r="A6" s="225" t="s">
        <v>1061</v>
      </c>
      <c r="C6" s="223" t="s">
        <v>34</v>
      </c>
      <c r="D6" s="224" t="s">
        <v>36</v>
      </c>
      <c r="G6" s="215"/>
      <c r="H6" s="41" t="s">
        <v>1062</v>
      </c>
      <c r="I6" s="215"/>
      <c r="J6" s="41" t="s">
        <v>1062</v>
      </c>
      <c r="K6" s="215"/>
      <c r="L6" s="41" t="s">
        <v>1062</v>
      </c>
    </row>
    <row r="7" spans="1:18">
      <c r="G7" s="215"/>
      <c r="H7" s="211">
        <v>6</v>
      </c>
      <c r="I7" s="211"/>
      <c r="J7" s="211">
        <v>4.25</v>
      </c>
      <c r="K7" s="211"/>
      <c r="L7" s="211">
        <v>4</v>
      </c>
    </row>
    <row r="8" spans="1:18" ht="19.5" customHeight="1">
      <c r="A8" s="208" t="s">
        <v>895</v>
      </c>
      <c r="B8" s="22" t="s">
        <v>896</v>
      </c>
      <c r="C8" s="209">
        <v>2500</v>
      </c>
      <c r="D8" s="209">
        <v>1850</v>
      </c>
      <c r="E8" s="211">
        <f t="shared" ref="E8:E19" si="0">+C8+D8</f>
        <v>4350</v>
      </c>
      <c r="F8" s="211">
        <f t="shared" ref="F8:F19" si="1">+E8*0.5</f>
        <v>2175</v>
      </c>
      <c r="G8" s="216">
        <v>50</v>
      </c>
      <c r="H8" s="216">
        <f>+G8*H$7</f>
        <v>300</v>
      </c>
      <c r="I8" s="216">
        <v>74</v>
      </c>
      <c r="J8" s="216">
        <f>+I8*J$7</f>
        <v>314.5</v>
      </c>
      <c r="K8" s="216">
        <v>44</v>
      </c>
      <c r="L8" s="216">
        <f>+K8*L$7</f>
        <v>176</v>
      </c>
      <c r="M8" s="216">
        <f>+H8+J8+L8</f>
        <v>790.5</v>
      </c>
      <c r="N8" s="213">
        <f t="shared" ref="N8:N19" si="2">+M8/F8</f>
        <v>0.36344827586206896</v>
      </c>
      <c r="O8" s="222">
        <v>325</v>
      </c>
      <c r="P8" s="212">
        <f t="shared" ref="P8:P19" si="3">+M8+O8</f>
        <v>1115.5</v>
      </c>
      <c r="Q8" s="213">
        <f t="shared" ref="Q8:Q19" si="4">+P8/F8</f>
        <v>0.51287356321839084</v>
      </c>
      <c r="R8" s="212">
        <f>+F8-P8</f>
        <v>1059.5</v>
      </c>
    </row>
    <row r="9" spans="1:18" ht="19.5" customHeight="1">
      <c r="A9" s="208" t="s">
        <v>1063</v>
      </c>
      <c r="B9" s="22" t="s">
        <v>897</v>
      </c>
      <c r="C9" s="209">
        <v>2450</v>
      </c>
      <c r="D9" s="209">
        <v>1800</v>
      </c>
      <c r="E9" s="211">
        <f t="shared" si="0"/>
        <v>4250</v>
      </c>
      <c r="F9" s="211">
        <f t="shared" si="1"/>
        <v>2125</v>
      </c>
      <c r="G9" s="216">
        <v>50</v>
      </c>
      <c r="H9" s="216">
        <f t="shared" ref="H9:H24" si="5">+G9*H$7</f>
        <v>300</v>
      </c>
      <c r="I9" s="216">
        <v>65</v>
      </c>
      <c r="J9" s="216">
        <f t="shared" ref="J9:J24" si="6">+I9*J$7</f>
        <v>276.25</v>
      </c>
      <c r="K9" s="216">
        <v>44</v>
      </c>
      <c r="L9" s="216">
        <f t="shared" ref="L9:L24" si="7">+K9*L$7</f>
        <v>176</v>
      </c>
      <c r="M9" s="216">
        <f t="shared" ref="M9:M19" si="8">+H9+J9+L9</f>
        <v>752.25</v>
      </c>
      <c r="N9" s="213">
        <f t="shared" si="2"/>
        <v>0.35399999999999998</v>
      </c>
      <c r="O9" s="222">
        <v>325</v>
      </c>
      <c r="P9" s="212">
        <f t="shared" si="3"/>
        <v>1077.25</v>
      </c>
      <c r="Q9" s="213">
        <f t="shared" si="4"/>
        <v>0.50694117647058823</v>
      </c>
      <c r="R9" s="212">
        <f>+F9-P9</f>
        <v>1047.75</v>
      </c>
    </row>
    <row r="10" spans="1:18" ht="19.5" customHeight="1">
      <c r="A10" s="208" t="s">
        <v>898</v>
      </c>
      <c r="B10" s="22" t="s">
        <v>899</v>
      </c>
      <c r="C10" s="209">
        <v>2610</v>
      </c>
      <c r="D10" s="209">
        <v>1950</v>
      </c>
      <c r="E10" s="211">
        <f t="shared" si="0"/>
        <v>4560</v>
      </c>
      <c r="F10" s="211">
        <f t="shared" si="1"/>
        <v>2280</v>
      </c>
      <c r="G10" s="216">
        <v>50</v>
      </c>
      <c r="H10" s="216">
        <f t="shared" si="5"/>
        <v>300</v>
      </c>
      <c r="I10" s="216">
        <v>74</v>
      </c>
      <c r="J10" s="216">
        <f t="shared" si="6"/>
        <v>314.5</v>
      </c>
      <c r="K10" s="216">
        <v>70</v>
      </c>
      <c r="L10" s="216">
        <f t="shared" si="7"/>
        <v>280</v>
      </c>
      <c r="M10" s="216">
        <f t="shared" si="8"/>
        <v>894.5</v>
      </c>
      <c r="N10" s="213">
        <f t="shared" si="2"/>
        <v>0.3923245614035088</v>
      </c>
      <c r="O10" s="222">
        <v>325</v>
      </c>
      <c r="P10" s="212">
        <f t="shared" si="3"/>
        <v>1219.5</v>
      </c>
      <c r="Q10" s="213">
        <f t="shared" si="4"/>
        <v>0.53486842105263155</v>
      </c>
      <c r="R10" s="212">
        <f>+F10-P10</f>
        <v>1060.5</v>
      </c>
    </row>
    <row r="11" spans="1:18" ht="19.5" customHeight="1">
      <c r="A11" s="208" t="s">
        <v>1064</v>
      </c>
      <c r="B11" s="22" t="s">
        <v>901</v>
      </c>
      <c r="C11" s="209">
        <v>2560</v>
      </c>
      <c r="D11" s="209">
        <v>1900</v>
      </c>
      <c r="E11" s="211">
        <f t="shared" si="0"/>
        <v>4460</v>
      </c>
      <c r="F11" s="211">
        <f t="shared" si="1"/>
        <v>2230</v>
      </c>
      <c r="G11" s="216">
        <v>50</v>
      </c>
      <c r="H11" s="216">
        <f t="shared" si="5"/>
        <v>300</v>
      </c>
      <c r="I11" s="216">
        <v>65</v>
      </c>
      <c r="J11" s="216">
        <f t="shared" si="6"/>
        <v>276.25</v>
      </c>
      <c r="K11" s="216">
        <v>70</v>
      </c>
      <c r="L11" s="216">
        <f t="shared" si="7"/>
        <v>280</v>
      </c>
      <c r="M11" s="216">
        <f t="shared" si="8"/>
        <v>856.25</v>
      </c>
      <c r="N11" s="213">
        <f t="shared" si="2"/>
        <v>0.38396860986547088</v>
      </c>
      <c r="O11" s="222">
        <v>325</v>
      </c>
      <c r="P11" s="212">
        <f t="shared" si="3"/>
        <v>1181.25</v>
      </c>
      <c r="Q11" s="213">
        <f t="shared" si="4"/>
        <v>0.5297085201793722</v>
      </c>
      <c r="R11" s="212">
        <f>+F11-P11</f>
        <v>1048.75</v>
      </c>
    </row>
    <row r="12" spans="1:18" ht="19.5" customHeight="1">
      <c r="A12" s="208" t="s">
        <v>902</v>
      </c>
      <c r="B12" s="22" t="s">
        <v>903</v>
      </c>
      <c r="C12" s="209">
        <v>2500</v>
      </c>
      <c r="D12" s="209">
        <v>1850</v>
      </c>
      <c r="E12" s="211">
        <f t="shared" si="0"/>
        <v>4350</v>
      </c>
      <c r="F12" s="211">
        <f t="shared" si="1"/>
        <v>2175</v>
      </c>
      <c r="G12" s="216">
        <v>50</v>
      </c>
      <c r="H12" s="216">
        <f t="shared" si="5"/>
        <v>300</v>
      </c>
      <c r="I12" s="216">
        <v>74</v>
      </c>
      <c r="J12" s="216">
        <f t="shared" si="6"/>
        <v>314.5</v>
      </c>
      <c r="K12" s="216">
        <v>44</v>
      </c>
      <c r="L12" s="216">
        <f t="shared" si="7"/>
        <v>176</v>
      </c>
      <c r="M12" s="216">
        <f t="shared" si="8"/>
        <v>790.5</v>
      </c>
      <c r="N12" s="213">
        <f t="shared" si="2"/>
        <v>0.36344827586206896</v>
      </c>
      <c r="O12" s="222">
        <v>325</v>
      </c>
      <c r="P12" s="212">
        <f t="shared" si="3"/>
        <v>1115.5</v>
      </c>
      <c r="Q12" s="213">
        <f t="shared" si="4"/>
        <v>0.51287356321839084</v>
      </c>
      <c r="R12" s="212">
        <f t="shared" ref="R12:R24" si="9">+F12-P12</f>
        <v>1059.5</v>
      </c>
    </row>
    <row r="13" spans="1:18" ht="19.5" customHeight="1">
      <c r="A13" s="208" t="s">
        <v>1065</v>
      </c>
      <c r="B13" s="22" t="s">
        <v>904</v>
      </c>
      <c r="C13" s="209">
        <v>2450</v>
      </c>
      <c r="D13" s="209">
        <v>1800</v>
      </c>
      <c r="E13" s="211">
        <f t="shared" si="0"/>
        <v>4250</v>
      </c>
      <c r="F13" s="211">
        <f t="shared" si="1"/>
        <v>2125</v>
      </c>
      <c r="G13" s="216">
        <v>50</v>
      </c>
      <c r="H13" s="216">
        <f t="shared" si="5"/>
        <v>300</v>
      </c>
      <c r="I13" s="216">
        <v>65</v>
      </c>
      <c r="J13" s="216">
        <f t="shared" si="6"/>
        <v>276.25</v>
      </c>
      <c r="K13" s="216">
        <v>44</v>
      </c>
      <c r="L13" s="216">
        <f t="shared" si="7"/>
        <v>176</v>
      </c>
      <c r="M13" s="216">
        <f t="shared" si="8"/>
        <v>752.25</v>
      </c>
      <c r="N13" s="213">
        <f t="shared" si="2"/>
        <v>0.35399999999999998</v>
      </c>
      <c r="O13" s="222">
        <v>325</v>
      </c>
      <c r="P13" s="212">
        <f t="shared" si="3"/>
        <v>1077.25</v>
      </c>
      <c r="Q13" s="213">
        <f t="shared" si="4"/>
        <v>0.50694117647058823</v>
      </c>
      <c r="R13" s="212">
        <f t="shared" si="9"/>
        <v>1047.75</v>
      </c>
    </row>
    <row r="14" spans="1:18" ht="19.5" customHeight="1">
      <c r="A14" s="208" t="s">
        <v>905</v>
      </c>
      <c r="B14" s="22" t="s">
        <v>906</v>
      </c>
      <c r="C14" s="209">
        <v>2610</v>
      </c>
      <c r="D14" s="209">
        <v>1950</v>
      </c>
      <c r="E14" s="211">
        <f t="shared" si="0"/>
        <v>4560</v>
      </c>
      <c r="F14" s="211">
        <f t="shared" si="1"/>
        <v>2280</v>
      </c>
      <c r="G14" s="216">
        <v>50</v>
      </c>
      <c r="H14" s="216">
        <f t="shared" si="5"/>
        <v>300</v>
      </c>
      <c r="I14" s="216">
        <v>74</v>
      </c>
      <c r="J14" s="216">
        <f t="shared" si="6"/>
        <v>314.5</v>
      </c>
      <c r="K14" s="216">
        <v>70</v>
      </c>
      <c r="L14" s="216">
        <f t="shared" si="7"/>
        <v>280</v>
      </c>
      <c r="M14" s="216">
        <f t="shared" si="8"/>
        <v>894.5</v>
      </c>
      <c r="N14" s="213">
        <f t="shared" si="2"/>
        <v>0.3923245614035088</v>
      </c>
      <c r="O14" s="222">
        <v>325</v>
      </c>
      <c r="P14" s="212">
        <f t="shared" si="3"/>
        <v>1219.5</v>
      </c>
      <c r="Q14" s="213">
        <f t="shared" si="4"/>
        <v>0.53486842105263155</v>
      </c>
      <c r="R14" s="212">
        <f t="shared" si="9"/>
        <v>1060.5</v>
      </c>
    </row>
    <row r="15" spans="1:18" ht="19.5" customHeight="1">
      <c r="A15" s="208" t="s">
        <v>1066</v>
      </c>
      <c r="B15" s="22" t="s">
        <v>908</v>
      </c>
      <c r="C15" s="209">
        <v>2560</v>
      </c>
      <c r="D15" s="209">
        <v>1900</v>
      </c>
      <c r="E15" s="211">
        <f t="shared" si="0"/>
        <v>4460</v>
      </c>
      <c r="F15" s="211">
        <f t="shared" si="1"/>
        <v>2230</v>
      </c>
      <c r="G15" s="216">
        <v>50</v>
      </c>
      <c r="H15" s="216">
        <f t="shared" si="5"/>
        <v>300</v>
      </c>
      <c r="I15" s="216">
        <v>65</v>
      </c>
      <c r="J15" s="216">
        <f t="shared" si="6"/>
        <v>276.25</v>
      </c>
      <c r="K15" s="216">
        <v>70</v>
      </c>
      <c r="L15" s="216">
        <f t="shared" si="7"/>
        <v>280</v>
      </c>
      <c r="M15" s="216">
        <f t="shared" si="8"/>
        <v>856.25</v>
      </c>
      <c r="N15" s="213">
        <f t="shared" si="2"/>
        <v>0.38396860986547088</v>
      </c>
      <c r="O15" s="222">
        <v>325</v>
      </c>
      <c r="P15" s="212">
        <f t="shared" si="3"/>
        <v>1181.25</v>
      </c>
      <c r="Q15" s="213">
        <f t="shared" si="4"/>
        <v>0.5297085201793722</v>
      </c>
      <c r="R15" s="212">
        <f t="shared" si="9"/>
        <v>1048.75</v>
      </c>
    </row>
    <row r="16" spans="1:18" ht="19.5" customHeight="1">
      <c r="A16" s="194" t="s">
        <v>937</v>
      </c>
      <c r="B16" s="22" t="s">
        <v>923</v>
      </c>
      <c r="C16" s="210">
        <v>2750</v>
      </c>
      <c r="D16" s="210">
        <v>2100</v>
      </c>
      <c r="E16" s="211">
        <f t="shared" si="0"/>
        <v>4850</v>
      </c>
      <c r="F16" s="211">
        <f t="shared" si="1"/>
        <v>2425</v>
      </c>
      <c r="G16" s="216">
        <v>68</v>
      </c>
      <c r="H16" s="216">
        <f t="shared" si="5"/>
        <v>408</v>
      </c>
      <c r="I16" s="216">
        <v>65</v>
      </c>
      <c r="J16" s="216">
        <f t="shared" si="6"/>
        <v>276.25</v>
      </c>
      <c r="K16" s="216">
        <v>70</v>
      </c>
      <c r="L16" s="216">
        <f t="shared" si="7"/>
        <v>280</v>
      </c>
      <c r="M16" s="216">
        <f t="shared" si="8"/>
        <v>964.25</v>
      </c>
      <c r="N16" s="213">
        <f t="shared" si="2"/>
        <v>0.39762886597938146</v>
      </c>
      <c r="O16" s="222">
        <v>325</v>
      </c>
      <c r="P16" s="212">
        <f t="shared" si="3"/>
        <v>1289.25</v>
      </c>
      <c r="Q16" s="213">
        <f t="shared" si="4"/>
        <v>0.53164948453608252</v>
      </c>
      <c r="R16" s="212">
        <f t="shared" si="9"/>
        <v>1135.75</v>
      </c>
    </row>
    <row r="17" spans="1:18" ht="19.5" customHeight="1">
      <c r="A17" s="194" t="s">
        <v>939</v>
      </c>
      <c r="B17" s="22" t="s">
        <v>924</v>
      </c>
      <c r="C17" s="210">
        <v>2650</v>
      </c>
      <c r="D17" s="210">
        <v>2025</v>
      </c>
      <c r="E17" s="211">
        <f t="shared" si="0"/>
        <v>4675</v>
      </c>
      <c r="F17" s="211">
        <f t="shared" si="1"/>
        <v>2337.5</v>
      </c>
      <c r="G17" s="216">
        <v>68</v>
      </c>
      <c r="H17" s="216">
        <f t="shared" si="5"/>
        <v>408</v>
      </c>
      <c r="I17" s="216">
        <v>65</v>
      </c>
      <c r="J17" s="216">
        <f t="shared" si="6"/>
        <v>276.25</v>
      </c>
      <c r="K17" s="216">
        <v>44</v>
      </c>
      <c r="L17" s="216">
        <f t="shared" si="7"/>
        <v>176</v>
      </c>
      <c r="M17" s="216">
        <f t="shared" si="8"/>
        <v>860.25</v>
      </c>
      <c r="N17" s="213">
        <f t="shared" si="2"/>
        <v>0.36802139037433157</v>
      </c>
      <c r="O17" s="222">
        <v>325</v>
      </c>
      <c r="P17" s="212">
        <f t="shared" si="3"/>
        <v>1185.25</v>
      </c>
      <c r="Q17" s="213">
        <f t="shared" si="4"/>
        <v>0.50705882352941178</v>
      </c>
      <c r="R17" s="212">
        <f t="shared" si="9"/>
        <v>1152.25</v>
      </c>
    </row>
    <row r="18" spans="1:18" ht="19.5" customHeight="1">
      <c r="A18" s="194" t="s">
        <v>940</v>
      </c>
      <c r="B18" s="22" t="s">
        <v>926</v>
      </c>
      <c r="C18" s="210">
        <v>2775</v>
      </c>
      <c r="D18" s="210">
        <v>2100</v>
      </c>
      <c r="E18" s="211">
        <f t="shared" si="0"/>
        <v>4875</v>
      </c>
      <c r="F18" s="211">
        <f t="shared" si="1"/>
        <v>2437.5</v>
      </c>
      <c r="G18" s="216">
        <v>68</v>
      </c>
      <c r="H18" s="216">
        <f t="shared" si="5"/>
        <v>408</v>
      </c>
      <c r="I18" s="216">
        <v>65</v>
      </c>
      <c r="J18" s="216">
        <f t="shared" si="6"/>
        <v>276.25</v>
      </c>
      <c r="K18" s="216">
        <v>70</v>
      </c>
      <c r="L18" s="216">
        <f t="shared" si="7"/>
        <v>280</v>
      </c>
      <c r="M18" s="216">
        <f t="shared" si="8"/>
        <v>964.25</v>
      </c>
      <c r="N18" s="213">
        <f t="shared" si="2"/>
        <v>0.39558974358974358</v>
      </c>
      <c r="O18" s="222">
        <v>325</v>
      </c>
      <c r="P18" s="212">
        <f t="shared" si="3"/>
        <v>1289.25</v>
      </c>
      <c r="Q18" s="213">
        <f t="shared" si="4"/>
        <v>0.52892307692307694</v>
      </c>
      <c r="R18" s="212">
        <f t="shared" si="9"/>
        <v>1148.25</v>
      </c>
    </row>
    <row r="19" spans="1:18" ht="19.5" customHeight="1">
      <c r="A19" s="194" t="s">
        <v>942</v>
      </c>
      <c r="B19" s="22" t="s">
        <v>927</v>
      </c>
      <c r="C19" s="210">
        <v>2650</v>
      </c>
      <c r="D19" s="210">
        <v>2025</v>
      </c>
      <c r="E19" s="211">
        <f t="shared" si="0"/>
        <v>4675</v>
      </c>
      <c r="F19" s="211">
        <f t="shared" si="1"/>
        <v>2337.5</v>
      </c>
      <c r="G19" s="216">
        <v>68</v>
      </c>
      <c r="H19" s="216">
        <f t="shared" si="5"/>
        <v>408</v>
      </c>
      <c r="I19" s="216">
        <v>65</v>
      </c>
      <c r="J19" s="216">
        <f t="shared" si="6"/>
        <v>276.25</v>
      </c>
      <c r="K19" s="216">
        <v>44</v>
      </c>
      <c r="L19" s="216">
        <f t="shared" si="7"/>
        <v>176</v>
      </c>
      <c r="M19" s="216">
        <f t="shared" si="8"/>
        <v>860.25</v>
      </c>
      <c r="N19" s="213">
        <f t="shared" si="2"/>
        <v>0.36802139037433157</v>
      </c>
      <c r="O19" s="222">
        <v>325</v>
      </c>
      <c r="P19" s="212">
        <f t="shared" si="3"/>
        <v>1185.25</v>
      </c>
      <c r="Q19" s="213">
        <f t="shared" si="4"/>
        <v>0.50705882352941178</v>
      </c>
      <c r="R19" s="212">
        <f t="shared" si="9"/>
        <v>1152.25</v>
      </c>
    </row>
    <row r="20" spans="1:18" ht="19.5" customHeight="1">
      <c r="A20" s="225" t="s">
        <v>1067</v>
      </c>
      <c r="G20" s="216"/>
      <c r="H20" s="216"/>
      <c r="I20" s="216"/>
      <c r="J20" s="216"/>
      <c r="K20" s="216"/>
      <c r="L20" s="216"/>
      <c r="M20" s="216"/>
      <c r="O20" s="222"/>
      <c r="R20" s="212">
        <f t="shared" si="9"/>
        <v>0</v>
      </c>
    </row>
    <row r="21" spans="1:18" ht="19.5" customHeight="1">
      <c r="A21" s="194" t="s">
        <v>1068</v>
      </c>
      <c r="B21" s="22" t="s">
        <v>923</v>
      </c>
      <c r="C21" s="210">
        <v>2575</v>
      </c>
      <c r="D21" s="210">
        <v>1925</v>
      </c>
      <c r="E21" s="211">
        <f t="shared" ref="E21:E24" si="10">+C21+D21</f>
        <v>4500</v>
      </c>
      <c r="F21" s="211">
        <f t="shared" ref="F21:F24" si="11">+E21*0.5</f>
        <v>2250</v>
      </c>
      <c r="G21" s="216">
        <v>68</v>
      </c>
      <c r="H21" s="216">
        <f t="shared" si="5"/>
        <v>408</v>
      </c>
      <c r="I21" s="216">
        <v>49</v>
      </c>
      <c r="J21" s="216">
        <f t="shared" si="6"/>
        <v>208.25</v>
      </c>
      <c r="K21" s="216">
        <v>70</v>
      </c>
      <c r="L21" s="216">
        <f t="shared" si="7"/>
        <v>280</v>
      </c>
      <c r="M21" s="216">
        <f t="shared" ref="M21:M24" si="12">+H21+J21+L21</f>
        <v>896.25</v>
      </c>
      <c r="N21" s="213">
        <f>+M21/F21</f>
        <v>0.39833333333333332</v>
      </c>
      <c r="O21" s="222">
        <v>325</v>
      </c>
      <c r="P21" s="212">
        <f>+M21+O21</f>
        <v>1221.25</v>
      </c>
      <c r="Q21" s="213">
        <f>+P21/F21</f>
        <v>0.5427777777777778</v>
      </c>
      <c r="R21" s="212">
        <f t="shared" si="9"/>
        <v>1028.75</v>
      </c>
    </row>
    <row r="22" spans="1:18" ht="19.5" customHeight="1">
      <c r="A22" s="194" t="s">
        <v>1069</v>
      </c>
      <c r="B22" s="22" t="s">
        <v>924</v>
      </c>
      <c r="C22" s="210">
        <v>2449</v>
      </c>
      <c r="D22" s="210">
        <v>1799</v>
      </c>
      <c r="E22" s="211">
        <f t="shared" si="10"/>
        <v>4248</v>
      </c>
      <c r="F22" s="211">
        <f t="shared" si="11"/>
        <v>2124</v>
      </c>
      <c r="G22" s="216">
        <v>68</v>
      </c>
      <c r="H22" s="216">
        <f t="shared" si="5"/>
        <v>408</v>
      </c>
      <c r="I22" s="216">
        <v>49</v>
      </c>
      <c r="J22" s="216">
        <f t="shared" si="6"/>
        <v>208.25</v>
      </c>
      <c r="K22" s="216">
        <v>44</v>
      </c>
      <c r="L22" s="216">
        <f t="shared" si="7"/>
        <v>176</v>
      </c>
      <c r="M22" s="216">
        <f t="shared" si="12"/>
        <v>792.25</v>
      </c>
      <c r="N22" s="213">
        <f t="shared" ref="N22:N24" si="13">+M22/F22</f>
        <v>0.37299905838041431</v>
      </c>
      <c r="O22" s="222">
        <v>325</v>
      </c>
      <c r="P22" s="212">
        <f t="shared" ref="P22:P24" si="14">+M22+O22</f>
        <v>1117.25</v>
      </c>
      <c r="Q22" s="213">
        <f t="shared" ref="Q22:Q24" si="15">+P22/F22</f>
        <v>0.52601224105461397</v>
      </c>
      <c r="R22" s="212">
        <f t="shared" si="9"/>
        <v>1006.75</v>
      </c>
    </row>
    <row r="23" spans="1:18" ht="19.5" customHeight="1">
      <c r="A23" s="194" t="s">
        <v>1070</v>
      </c>
      <c r="B23" s="22" t="s">
        <v>923</v>
      </c>
      <c r="C23" s="210">
        <v>2801</v>
      </c>
      <c r="D23" s="210">
        <v>2151</v>
      </c>
      <c r="E23" s="211">
        <f t="shared" si="10"/>
        <v>4952</v>
      </c>
      <c r="F23" s="211">
        <f t="shared" si="11"/>
        <v>2476</v>
      </c>
      <c r="G23" s="216">
        <v>68</v>
      </c>
      <c r="H23" s="216">
        <f t="shared" si="5"/>
        <v>408</v>
      </c>
      <c r="I23" s="216">
        <v>74</v>
      </c>
      <c r="J23" s="216">
        <f t="shared" si="6"/>
        <v>314.5</v>
      </c>
      <c r="K23" s="216">
        <v>70</v>
      </c>
      <c r="L23" s="216">
        <f t="shared" si="7"/>
        <v>280</v>
      </c>
      <c r="M23" s="216">
        <f t="shared" si="12"/>
        <v>1002.5</v>
      </c>
      <c r="N23" s="213">
        <f t="shared" si="13"/>
        <v>0.40488691437802909</v>
      </c>
      <c r="O23" s="222">
        <v>325</v>
      </c>
      <c r="P23" s="212">
        <f t="shared" si="14"/>
        <v>1327.5</v>
      </c>
      <c r="Q23" s="213">
        <f t="shared" si="15"/>
        <v>0.53614701130856224</v>
      </c>
      <c r="R23" s="212">
        <f t="shared" si="9"/>
        <v>1148.5</v>
      </c>
    </row>
    <row r="24" spans="1:18" ht="19.5" customHeight="1">
      <c r="A24" s="194" t="s">
        <v>1071</v>
      </c>
      <c r="B24" s="22" t="s">
        <v>924</v>
      </c>
      <c r="C24" s="210">
        <v>2675</v>
      </c>
      <c r="D24" s="210">
        <v>2025</v>
      </c>
      <c r="E24" s="211">
        <f t="shared" si="10"/>
        <v>4700</v>
      </c>
      <c r="F24" s="211">
        <f t="shared" si="11"/>
        <v>2350</v>
      </c>
      <c r="G24" s="216">
        <v>68</v>
      </c>
      <c r="H24" s="216">
        <f t="shared" si="5"/>
        <v>408</v>
      </c>
      <c r="I24" s="216">
        <v>74</v>
      </c>
      <c r="J24" s="216">
        <f t="shared" si="6"/>
        <v>314.5</v>
      </c>
      <c r="K24" s="216">
        <v>44</v>
      </c>
      <c r="L24" s="216">
        <f t="shared" si="7"/>
        <v>176</v>
      </c>
      <c r="M24" s="216">
        <f t="shared" si="12"/>
        <v>898.5</v>
      </c>
      <c r="N24" s="213">
        <f t="shared" si="13"/>
        <v>0.38234042553191488</v>
      </c>
      <c r="O24" s="222">
        <v>325</v>
      </c>
      <c r="P24" s="212">
        <f t="shared" si="14"/>
        <v>1223.5</v>
      </c>
      <c r="Q24" s="213">
        <f t="shared" si="15"/>
        <v>0.52063829787234039</v>
      </c>
      <c r="R24" s="212">
        <f t="shared" si="9"/>
        <v>1126.5</v>
      </c>
    </row>
    <row r="27" spans="1:18" ht="15.75">
      <c r="A27" s="225" t="s">
        <v>1067</v>
      </c>
      <c r="C27" s="223" t="s">
        <v>34</v>
      </c>
      <c r="D27" s="224" t="s">
        <v>36</v>
      </c>
    </row>
    <row r="29" spans="1:18" ht="17.25" customHeight="1">
      <c r="A29" s="221" t="s">
        <v>702</v>
      </c>
      <c r="B29" s="22" t="s">
        <v>703</v>
      </c>
      <c r="C29" s="221"/>
      <c r="D29" s="22"/>
      <c r="E29" s="217">
        <v>2675</v>
      </c>
      <c r="F29" s="217">
        <v>2025</v>
      </c>
      <c r="G29" s="211">
        <f>+E29+F29</f>
        <v>4700</v>
      </c>
      <c r="H29" s="211">
        <f>+G29*0.5</f>
        <v>2350</v>
      </c>
      <c r="M29" s="212">
        <f>+M24</f>
        <v>898.5</v>
      </c>
      <c r="N29" s="213">
        <f>+M29/H29</f>
        <v>0.38234042553191488</v>
      </c>
      <c r="O29" s="41">
        <v>325</v>
      </c>
      <c r="P29" s="212">
        <f>+M29+O29</f>
        <v>1223.5</v>
      </c>
      <c r="Q29" s="213">
        <f>+P29/H29</f>
        <v>0.52063829787234039</v>
      </c>
      <c r="R29" s="212">
        <f>+H29-P29</f>
        <v>1126.5</v>
      </c>
    </row>
    <row r="30" spans="1:18" ht="17.25" customHeight="1">
      <c r="A30" s="13" t="s">
        <v>704</v>
      </c>
      <c r="B30" s="22" t="s">
        <v>705</v>
      </c>
      <c r="C30" s="13"/>
      <c r="D30" s="22"/>
      <c r="E30" s="218">
        <v>2449</v>
      </c>
      <c r="F30" s="218">
        <v>1799</v>
      </c>
      <c r="G30" s="211">
        <f t="shared" ref="G30:G32" si="16">+E30+F30</f>
        <v>4248</v>
      </c>
      <c r="H30" s="211">
        <f t="shared" ref="H30:H32" si="17">+G30*0.5</f>
        <v>2124</v>
      </c>
      <c r="M30" s="212">
        <f>+M22</f>
        <v>792.25</v>
      </c>
      <c r="N30" s="213">
        <f>+M30/H30</f>
        <v>0.37299905838041431</v>
      </c>
      <c r="O30" s="41">
        <v>325</v>
      </c>
      <c r="P30" s="212">
        <f t="shared" ref="P30:P32" si="18">+M30+O30</f>
        <v>1117.25</v>
      </c>
      <c r="Q30" s="213">
        <f>+P30/H30</f>
        <v>0.52601224105461397</v>
      </c>
      <c r="R30" s="212">
        <f t="shared" ref="R30:R32" si="19">+H30-P30</f>
        <v>1006.75</v>
      </c>
    </row>
    <row r="31" spans="1:18" ht="17.25" customHeight="1">
      <c r="A31" s="221" t="s">
        <v>706</v>
      </c>
      <c r="B31" s="22" t="s">
        <v>707</v>
      </c>
      <c r="C31" s="221"/>
      <c r="D31" s="22"/>
      <c r="E31" s="217">
        <v>2801</v>
      </c>
      <c r="F31" s="217">
        <v>2151</v>
      </c>
      <c r="G31" s="211">
        <f t="shared" si="16"/>
        <v>4952</v>
      </c>
      <c r="H31" s="211">
        <f t="shared" si="17"/>
        <v>2476</v>
      </c>
      <c r="M31" s="212">
        <f>+M23</f>
        <v>1002.5</v>
      </c>
      <c r="N31" s="213">
        <f>+M31/H31</f>
        <v>0.40488691437802909</v>
      </c>
      <c r="O31" s="41">
        <v>325</v>
      </c>
      <c r="P31" s="212">
        <f t="shared" si="18"/>
        <v>1327.5</v>
      </c>
      <c r="Q31" s="213">
        <f>+P31/H31</f>
        <v>0.53614701130856224</v>
      </c>
      <c r="R31" s="212">
        <f t="shared" si="19"/>
        <v>1148.5</v>
      </c>
    </row>
    <row r="32" spans="1:18" ht="17.25" customHeight="1">
      <c r="A32" s="13" t="s">
        <v>708</v>
      </c>
      <c r="B32" s="22" t="s">
        <v>709</v>
      </c>
      <c r="C32" s="13"/>
      <c r="D32" s="22"/>
      <c r="E32" s="218">
        <v>2575</v>
      </c>
      <c r="F32" s="218">
        <v>1925</v>
      </c>
      <c r="G32" s="211">
        <f t="shared" si="16"/>
        <v>4500</v>
      </c>
      <c r="H32" s="211">
        <f t="shared" si="17"/>
        <v>2250</v>
      </c>
      <c r="M32" s="212">
        <f>+M21</f>
        <v>896.25</v>
      </c>
      <c r="N32" s="213">
        <f>+M32/H32</f>
        <v>0.39833333333333332</v>
      </c>
      <c r="O32" s="41">
        <v>325</v>
      </c>
      <c r="P32" s="212">
        <f t="shared" si="18"/>
        <v>1221.25</v>
      </c>
      <c r="Q32" s="213">
        <f>+P32/H32</f>
        <v>0.5427777777777778</v>
      </c>
      <c r="R32" s="212">
        <f t="shared" si="19"/>
        <v>1028.75</v>
      </c>
    </row>
    <row r="33" spans="1:18">
      <c r="B33" s="220"/>
      <c r="D33" s="220"/>
      <c r="E33" s="211"/>
      <c r="F33" s="211"/>
    </row>
    <row r="34" spans="1:18">
      <c r="B34" s="220"/>
      <c r="D34" s="220"/>
      <c r="E34" s="211"/>
      <c r="F34" s="211"/>
    </row>
    <row r="35" spans="1:18">
      <c r="B35" s="220"/>
      <c r="D35" s="220"/>
      <c r="E35" s="211"/>
      <c r="F35" s="211"/>
    </row>
    <row r="36" spans="1:18" ht="15.75">
      <c r="A36" s="225" t="s">
        <v>1072</v>
      </c>
      <c r="B36" s="220"/>
      <c r="C36" s="223" t="s">
        <v>34</v>
      </c>
      <c r="D36" s="224" t="s">
        <v>36</v>
      </c>
      <c r="E36" s="211"/>
      <c r="F36" s="211"/>
    </row>
    <row r="37" spans="1:18">
      <c r="B37" s="220"/>
      <c r="D37" s="220"/>
      <c r="E37" s="211"/>
      <c r="F37" s="211"/>
    </row>
    <row r="38" spans="1:18" ht="19.5" customHeight="1">
      <c r="A38" s="41" t="s">
        <v>947</v>
      </c>
      <c r="B38" s="22" t="s">
        <v>948</v>
      </c>
      <c r="C38" s="219">
        <v>1995</v>
      </c>
      <c r="D38" s="219">
        <v>1450</v>
      </c>
      <c r="E38" s="211">
        <f t="shared" ref="E38:E41" si="20">+C38+D38</f>
        <v>3445</v>
      </c>
      <c r="F38" s="211">
        <f t="shared" ref="F38:F41" si="21">+E38*0.5</f>
        <v>1722.5</v>
      </c>
      <c r="G38" s="216">
        <v>38</v>
      </c>
      <c r="H38" s="216">
        <f>+G38*H$7</f>
        <v>228</v>
      </c>
      <c r="I38" s="216">
        <v>44</v>
      </c>
      <c r="J38" s="216">
        <f>+I38*J$7</f>
        <v>187</v>
      </c>
      <c r="K38" s="216">
        <v>44</v>
      </c>
      <c r="L38" s="216">
        <f>+K38*L$7</f>
        <v>176</v>
      </c>
      <c r="M38" s="216">
        <f t="shared" ref="M38:M41" si="22">+H38+J38+L38</f>
        <v>591</v>
      </c>
      <c r="N38" s="213">
        <f>+M38/F38</f>
        <v>0.34310595065312044</v>
      </c>
      <c r="O38" s="222">
        <v>325</v>
      </c>
      <c r="P38" s="212">
        <f>+M38+O38</f>
        <v>916</v>
      </c>
      <c r="Q38" s="213">
        <f>+P38/F38</f>
        <v>0.53178519593613938</v>
      </c>
      <c r="R38" s="212">
        <f t="shared" ref="R38:R41" si="23">+F38-P38</f>
        <v>806.5</v>
      </c>
    </row>
    <row r="39" spans="1:18" ht="19.5" customHeight="1">
      <c r="A39" s="22" t="s">
        <v>1073</v>
      </c>
      <c r="B39" s="22" t="s">
        <v>1074</v>
      </c>
      <c r="C39" s="219">
        <v>1950</v>
      </c>
      <c r="D39" s="219">
        <v>1425</v>
      </c>
      <c r="E39" s="211">
        <f t="shared" si="20"/>
        <v>3375</v>
      </c>
      <c r="F39" s="211">
        <f t="shared" si="21"/>
        <v>1687.5</v>
      </c>
      <c r="G39" s="216">
        <v>38</v>
      </c>
      <c r="H39" s="216">
        <f>+G39*H$7</f>
        <v>228</v>
      </c>
      <c r="I39" s="216">
        <v>38</v>
      </c>
      <c r="J39" s="216">
        <f>+I39*J$7</f>
        <v>161.5</v>
      </c>
      <c r="K39" s="216">
        <v>44</v>
      </c>
      <c r="L39" s="216">
        <f>+K39*L$7</f>
        <v>176</v>
      </c>
      <c r="M39" s="216">
        <f t="shared" si="22"/>
        <v>565.5</v>
      </c>
      <c r="N39" s="213">
        <f t="shared" ref="N39:N41" si="24">+M39/F39</f>
        <v>0.33511111111111114</v>
      </c>
      <c r="O39" s="222">
        <v>325</v>
      </c>
      <c r="P39" s="212">
        <f t="shared" ref="P39:P41" si="25">+M39+O39</f>
        <v>890.5</v>
      </c>
      <c r="Q39" s="213">
        <f t="shared" ref="Q39:Q41" si="26">+P39/F39</f>
        <v>0.52770370370370367</v>
      </c>
      <c r="R39" s="212">
        <f t="shared" si="23"/>
        <v>797</v>
      </c>
    </row>
    <row r="40" spans="1:18" ht="19.5" customHeight="1">
      <c r="A40" s="41" t="s">
        <v>949</v>
      </c>
      <c r="B40" s="22" t="s">
        <v>950</v>
      </c>
      <c r="C40" s="219">
        <v>1995</v>
      </c>
      <c r="D40" s="219">
        <v>1450</v>
      </c>
      <c r="E40" s="211">
        <f t="shared" si="20"/>
        <v>3445</v>
      </c>
      <c r="F40" s="211">
        <f t="shared" si="21"/>
        <v>1722.5</v>
      </c>
      <c r="G40" s="216">
        <v>38</v>
      </c>
      <c r="H40" s="216">
        <f>+G40*H$7</f>
        <v>228</v>
      </c>
      <c r="I40" s="216">
        <v>44</v>
      </c>
      <c r="J40" s="216">
        <f>+I40*J$7</f>
        <v>187</v>
      </c>
      <c r="K40" s="216">
        <v>44</v>
      </c>
      <c r="L40" s="216">
        <f>+K40*L$7</f>
        <v>176</v>
      </c>
      <c r="M40" s="216">
        <f t="shared" si="22"/>
        <v>591</v>
      </c>
      <c r="N40" s="213">
        <f t="shared" si="24"/>
        <v>0.34310595065312044</v>
      </c>
      <c r="O40" s="222">
        <v>325</v>
      </c>
      <c r="P40" s="212">
        <f t="shared" si="25"/>
        <v>916</v>
      </c>
      <c r="Q40" s="213">
        <f t="shared" si="26"/>
        <v>0.53178519593613938</v>
      </c>
      <c r="R40" s="212">
        <f t="shared" si="23"/>
        <v>806.5</v>
      </c>
    </row>
    <row r="41" spans="1:18" ht="19.5" customHeight="1">
      <c r="A41" s="22" t="s">
        <v>1075</v>
      </c>
      <c r="B41" s="22" t="s">
        <v>1076</v>
      </c>
      <c r="C41" s="219">
        <v>1950</v>
      </c>
      <c r="D41" s="219">
        <v>1425</v>
      </c>
      <c r="E41" s="211">
        <f t="shared" si="20"/>
        <v>3375</v>
      </c>
      <c r="F41" s="211">
        <f t="shared" si="21"/>
        <v>1687.5</v>
      </c>
      <c r="G41" s="216">
        <v>38</v>
      </c>
      <c r="H41" s="216">
        <f>+G41*H$7</f>
        <v>228</v>
      </c>
      <c r="I41" s="216">
        <v>38</v>
      </c>
      <c r="J41" s="216">
        <f>+I41*J$7</f>
        <v>161.5</v>
      </c>
      <c r="K41" s="216">
        <v>44</v>
      </c>
      <c r="L41" s="216">
        <f>+K41*L$7</f>
        <v>176</v>
      </c>
      <c r="M41" s="216">
        <f t="shared" si="22"/>
        <v>565.5</v>
      </c>
      <c r="N41" s="213">
        <f t="shared" si="24"/>
        <v>0.33511111111111114</v>
      </c>
      <c r="O41" s="222">
        <v>325</v>
      </c>
      <c r="P41" s="212">
        <f t="shared" si="25"/>
        <v>890.5</v>
      </c>
      <c r="Q41" s="213">
        <f t="shared" si="26"/>
        <v>0.52770370370370367</v>
      </c>
      <c r="R41" s="212">
        <f t="shared" si="23"/>
        <v>797</v>
      </c>
    </row>
    <row r="42" spans="1:18">
      <c r="B42" s="220"/>
      <c r="D42" s="220"/>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96D0740BA7AD4D82571684E17A4240" ma:contentTypeVersion="11" ma:contentTypeDescription="Create a new document." ma:contentTypeScope="" ma:versionID="8a037489ceb544629c2ac40729cb8285">
  <xsd:schema xmlns:xsd="http://www.w3.org/2001/XMLSchema" xmlns:xs="http://www.w3.org/2001/XMLSchema" xmlns:p="http://schemas.microsoft.com/office/2006/metadata/properties" xmlns:ns2="3735e67c-27d8-4beb-84b3-de25bcee8613" xmlns:ns3="84cd2c8a-d797-4b50-99b2-e4bf2f40864c" targetNamespace="http://schemas.microsoft.com/office/2006/metadata/properties" ma:root="true" ma:fieldsID="2a36f6b311d4ed9993b908d96489276f" ns2:_="" ns3:_="">
    <xsd:import namespace="3735e67c-27d8-4beb-84b3-de25bcee8613"/>
    <xsd:import namespace="84cd2c8a-d797-4b50-99b2-e4bf2f4086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35e67c-27d8-4beb-84b3-de25bcee8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7c6cc2c-007f-4608-b6b5-0b0b512e0e1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cd2c8a-d797-4b50-99b2-e4bf2f4086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67fd9a-55e7-47f7-a088-196e1c649236}" ma:internalName="TaxCatchAll" ma:showField="CatchAllData" ma:web="84cd2c8a-d797-4b50-99b2-e4bf2f4086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35e67c-27d8-4beb-84b3-de25bcee8613">
      <Terms xmlns="http://schemas.microsoft.com/office/infopath/2007/PartnerControls"/>
    </lcf76f155ced4ddcb4097134ff3c332f>
    <TaxCatchAll xmlns="84cd2c8a-d797-4b50-99b2-e4bf2f40864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6332C-DA2D-4E67-936A-D6CCD5E76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35e67c-27d8-4beb-84b3-de25bcee8613"/>
    <ds:schemaRef ds:uri="84cd2c8a-d797-4b50-99b2-e4bf2f4086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DEF6FF-2796-4057-835A-F953839AA196}">
  <ds:schemaRefs>
    <ds:schemaRef ds:uri="http://schemas.microsoft.com/office/2006/metadata/properties"/>
    <ds:schemaRef ds:uri="http://schemas.microsoft.com/office/infopath/2007/PartnerControls"/>
    <ds:schemaRef ds:uri="3735e67c-27d8-4beb-84b3-de25bcee8613"/>
    <ds:schemaRef ds:uri="84cd2c8a-d797-4b50-99b2-e4bf2f40864c"/>
  </ds:schemaRefs>
</ds:datastoreItem>
</file>

<file path=customXml/itemProps3.xml><?xml version="1.0" encoding="utf-8"?>
<ds:datastoreItem xmlns:ds="http://schemas.openxmlformats.org/officeDocument/2006/customXml" ds:itemID="{D952321D-9856-4D8C-9535-AA8B82B321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Ricochet Structural Price List</vt:lpstr>
      <vt:lpstr>Sheet1</vt:lpstr>
      <vt:lpstr>'Ricochet Structural Price List'!Print_Area</vt:lpstr>
    </vt:vector>
  </TitlesOfParts>
  <Manager/>
  <Company>Ricochet Manufacturing Co.,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Kathleen McDermott</dc:creator>
  <cp:keywords/>
  <dc:description/>
  <cp:lastModifiedBy>Janeita Murphy</cp:lastModifiedBy>
  <cp:revision/>
  <dcterms:created xsi:type="dcterms:W3CDTF">2004-07-22T15:08:32Z</dcterms:created>
  <dcterms:modified xsi:type="dcterms:W3CDTF">2025-05-09T17:34:04Z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0x010100A596D0740BA7AD4D82571684E17A4240</vt:lpwstr>
  </property>
  <property fmtid="{D5CDD505-2E9C-101B-9397-08002B2CF9AE}" pid="3" name="Order">
    <vt:r8>1336400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